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0\Совет\изменения в бюджет\Май 2\опубликова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2" i="1" l="1"/>
  <c r="C34" i="1"/>
  <c r="C35" i="1"/>
  <c r="C42" i="1"/>
  <c r="C44" i="1"/>
  <c r="C544" i="1"/>
  <c r="D311" i="1" l="1"/>
  <c r="D316" i="1"/>
  <c r="D317" i="1"/>
  <c r="D321" i="1"/>
  <c r="C311" i="1"/>
  <c r="C316" i="1"/>
  <c r="C317" i="1"/>
  <c r="C321" i="1"/>
  <c r="D22" i="1"/>
  <c r="D34" i="1"/>
  <c r="D35" i="1"/>
  <c r="D42" i="1"/>
  <c r="D44" i="1" l="1"/>
  <c r="D326" i="1"/>
  <c r="C326" i="1"/>
  <c r="C328" i="1" l="1"/>
  <c r="C329" i="1"/>
  <c r="C330" i="1"/>
  <c r="C331" i="1"/>
  <c r="C339" i="1"/>
  <c r="C370" i="1"/>
  <c r="C371" i="1"/>
  <c r="C373" i="1"/>
</calcChain>
</file>

<file path=xl/sharedStrings.xml><?xml version="1.0" encoding="utf-8"?>
<sst xmlns="http://schemas.openxmlformats.org/spreadsheetml/2006/main" count="1068" uniqueCount="688">
  <si>
    <t/>
  </si>
  <si>
    <t>Наименование КБК</t>
  </si>
  <si>
    <t>КБК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</si>
  <si>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</si>
  <si>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</si>
  <si>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</si>
  <si>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</si>
  <si>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"Управление имуществом и муниципальными финансами"</t>
  </si>
  <si>
    <t>000 0102 1200000000 000</t>
  </si>
  <si>
    <t>Обеспечивающая подпрограмма</t>
  </si>
  <si>
    <t>000 0102 1250000000 000</t>
  </si>
  <si>
    <t>Расходы на выплату персоналу государственных (муниципальных) органов</t>
  </si>
  <si>
    <t>000 0102 1250100110 120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</si>
  <si>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</si>
  <si>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</si>
  <si>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Руководство и управление в сфере установленных функций органов местного самоуправления</t>
  </si>
  <si>
    <t>000 0103 9500000000 000</t>
  </si>
  <si>
    <t>000 0103 9500000010 120</t>
  </si>
  <si>
    <t>000 0103 9500000030 120</t>
  </si>
  <si>
    <t>Иные закупки товаров. работ и услуг для обеспечения государственных (муниципальных) нужд</t>
  </si>
  <si>
    <t>000 0103 9500000030 240</t>
  </si>
  <si>
    <t>социальные выплаты гражданам, кроме публичных нормативных  социальных выплат</t>
  </si>
  <si>
    <t>000 0103 9500000030 320</t>
  </si>
  <si>
    <t>Уплата налогов. сборов и иных платежей</t>
  </si>
  <si>
    <t>000 0103 9500000030 850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</si>
  <si>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</si>
  <si>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</si>
  <si>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000 0104 1200000000 000</t>
  </si>
  <si>
    <t>Подпрограмма "Развитие имущественного комплекса"</t>
  </si>
  <si>
    <t>000 0104 1210000000 000</t>
  </si>
  <si>
    <t>000 0104 1210700130 120</t>
  </si>
  <si>
    <t>000 0104 1210700130 240</t>
  </si>
  <si>
    <t>000 0104 1210700130 850</t>
  </si>
  <si>
    <t>Подпрограмма "Совершенствование муниципальной службы Московской области"</t>
  </si>
  <si>
    <t>000 0104 1230000000 000</t>
  </si>
  <si>
    <t>000 0104 1230100830 240</t>
  </si>
  <si>
    <t>000 0104 1250000000 000</t>
  </si>
  <si>
    <t>000 0104 1250100120 120</t>
  </si>
  <si>
    <t>000 0104 1250100120 240</t>
  </si>
  <si>
    <t>000 0104 1250100120 320</t>
  </si>
  <si>
    <t>000 0104 1250100120 850</t>
  </si>
  <si>
    <t>Муниципальная программа "Цифровое муниципальное образование"</t>
  </si>
  <si>
    <t>000 0104 1500000000 000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</si>
  <si>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</si>
  <si>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000 0104 1520000000 000</t>
  </si>
  <si>
    <t>000 0104 1520101150 240</t>
  </si>
  <si>
    <t>000 0104 1520201160 240</t>
  </si>
  <si>
    <t>000 0104 1520301170 240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</si>
  <si>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</si>
  <si>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</si>
  <si>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000 0106 1200000000 000</t>
  </si>
  <si>
    <t>000 0106 1230000000 000</t>
  </si>
  <si>
    <t>000 0106 1230100830 240</t>
  </si>
  <si>
    <t>000 0106 1250000000 000</t>
  </si>
  <si>
    <t>000 0106 1250100160 120</t>
  </si>
  <si>
    <t>000 0106 1250100160 240</t>
  </si>
  <si>
    <t>000 0106 1250100160 850</t>
  </si>
  <si>
    <t>000 0106 1500000000 000</t>
  </si>
  <si>
    <t>000 0106 1520000000 000</t>
  </si>
  <si>
    <t>000 0106 1520101150 240</t>
  </si>
  <si>
    <t>000 0106 1520201160 240</t>
  </si>
  <si>
    <t>000 0106 1520301170 240</t>
  </si>
  <si>
    <t>000 0106 9500000000 000</t>
  </si>
  <si>
    <t>000 0106 9500000140 120</t>
  </si>
  <si>
    <t>000 0106 9500000150 120</t>
  </si>
  <si>
    <t>000 0106 9500000150 240</t>
  </si>
  <si>
    <t>Резервные фонды</t>
  </si>
  <si>
    <t>000 0111 0000000000 000</t>
  </si>
  <si>
    <t>Непрограммные расходы</t>
  </si>
  <si>
    <t>000 0111 9900000000 000</t>
  </si>
  <si>
    <t>Резервные средства</t>
  </si>
  <si>
    <t>000 0111 9900000060 870</t>
  </si>
  <si>
    <t>Другие общегосударственные вопросы</t>
  </si>
  <si>
    <t>000 0113 0000000000 000</t>
  </si>
  <si>
    <t>Муниципальная программа "Культура"</t>
  </si>
  <si>
    <t>000 0113 0200000000 000</t>
  </si>
  <si>
    <t>Подпрограмма "Развитие архивного дела"</t>
  </si>
  <si>
    <t>000 0113 0270000000 000</t>
  </si>
  <si>
    <t>000 0113 0270106160 120</t>
  </si>
  <si>
    <t>000 0113 0270106160 240</t>
  </si>
  <si>
    <t>000 0113 0270260690 120</t>
  </si>
  <si>
    <t>Муниципальная программа "Образование"</t>
  </si>
  <si>
    <t>000 0113 0300000000 000</t>
  </si>
  <si>
    <t>Подпрограмма "Общее образование"</t>
  </si>
  <si>
    <t>000 0113 0320000000 000</t>
  </si>
  <si>
    <t>000 0113 0320360680 120</t>
  </si>
  <si>
    <t>000 0113 0320360680 240</t>
  </si>
  <si>
    <t>000 0113 1200000000 000</t>
  </si>
  <si>
    <t>000 0113 1210000000 000</t>
  </si>
  <si>
    <t>000 0113 1210200170 240</t>
  </si>
  <si>
    <t>Субсидии бюджетным учреждениям</t>
  </si>
  <si>
    <t>000 0113 1210200170 610</t>
  </si>
  <si>
    <t>000 0113 1210360830 120</t>
  </si>
  <si>
    <t>000 0113 1210360830 240</t>
  </si>
  <si>
    <t>000 0113 1250000000 000</t>
  </si>
  <si>
    <t>000 0113 1250100120 240</t>
  </si>
  <si>
    <t>Исполнение судебных актов</t>
  </si>
  <si>
    <t>000 0113 1250100120 830</t>
  </si>
  <si>
    <t>000 0113 1250100120 850</t>
  </si>
  <si>
    <t>Расходы на выплату персоналу казенных учреждений</t>
  </si>
  <si>
    <t>000 0113 1250106070 110</t>
  </si>
  <si>
    <t>000 0113 1250106070 240</t>
  </si>
  <si>
    <t>000 0113 1250106070 850</t>
  </si>
  <si>
    <t>000 0113 1250106090 110</t>
  </si>
  <si>
    <t>000 0113 1250106090 240</t>
  </si>
  <si>
    <t>000 0113 1250106090 850</t>
  </si>
  <si>
    <t>000 0113 1250106091 110</t>
  </si>
  <si>
    <t>000 0113 1250106091 240</t>
  </si>
  <si>
    <t>000 0113 1250106091 320</t>
  </si>
  <si>
    <t>000 0113 1250106091 850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</si>
  <si>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</si>
  <si>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000 0113 1300000000 000</t>
  </si>
  <si>
    <t>000 0113 1350000000 000</t>
  </si>
  <si>
    <t>000 0113 1350451200 240</t>
  </si>
  <si>
    <t>000 0113 1350654690 240</t>
  </si>
  <si>
    <t>000 0113 1500000000 000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</si>
  <si>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</si>
  <si>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000 0113 1510000000 000</t>
  </si>
  <si>
    <t>000 0113 1510206190 610</t>
  </si>
  <si>
    <t>000 0113 15102S0720 610</t>
  </si>
  <si>
    <t>НАЦИОНАЛЬНАЯ ОБОРОНА</t>
  </si>
  <si>
    <t>000 0200 0000000000 000</t>
  </si>
  <si>
    <t>Мобилизационная подготовка экономики</t>
  </si>
  <si>
    <t>000 0204 0000000000 000</t>
  </si>
  <si>
    <t>000 0204 1200000000 000</t>
  </si>
  <si>
    <t>000 0204 1250000000 000</t>
  </si>
  <si>
    <t>000 0204 1250100720 240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</si>
  <si>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</si>
  <si>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</si>
  <si>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</si>
  <si>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</si>
  <si>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Муниципальная программа "Безопасность и обеспечение безопасности жизнедеятельности населения"</t>
  </si>
  <si>
    <t>000 0309 0800000000 000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</si>
  <si>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</si>
  <si>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000 0309 0820000000 000</t>
  </si>
  <si>
    <t>000 0309 0820100340 240</t>
  </si>
  <si>
    <t>000 0309 0820101020 110</t>
  </si>
  <si>
    <t>000 0309 0820101020 240</t>
  </si>
  <si>
    <t>000 0309 0820101020 850</t>
  </si>
  <si>
    <t>000 0309 0820200730 240</t>
  </si>
  <si>
    <t>Подпрограмма "Развитие и совершенствование систем оповещения и информирования населения Московской области"</t>
  </si>
  <si>
    <t>000 0309 0830000000 000</t>
  </si>
  <si>
    <t>000 0309 0830100690 240</t>
  </si>
  <si>
    <t>Подпрограмма "Обеспечение мероприятий гражданской обороны"</t>
  </si>
  <si>
    <t>000 0309 0850000000 000</t>
  </si>
  <si>
    <t>000 0309 0850200670 240</t>
  </si>
  <si>
    <t>Другие вопросы в области национальной безопасности и правоохранительной деятельности</t>
  </si>
  <si>
    <t>000 0314 0000000000 000</t>
  </si>
  <si>
    <t>000 0314 0800000000 000</t>
  </si>
  <si>
    <t>Подпрограмма "Профилактика преступлений и иных правонарушений"</t>
  </si>
  <si>
    <t>000 0314 0810000000 000</t>
  </si>
  <si>
    <t>000 0314 0810400900 240</t>
  </si>
  <si>
    <t>Подпрограмма "Обеспечение пожарной безопасности"</t>
  </si>
  <si>
    <t>000 0314 0840000000 000</t>
  </si>
  <si>
    <t>000 0314 0840100360 240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</si>
  <si>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</si>
  <si>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</si>
  <si>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</si>
  <si>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</si>
  <si>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Муниципальная программа "Развитие сельского хозяйства"</t>
  </si>
  <si>
    <t>000 0405 0600000000 000</t>
  </si>
  <si>
    <t>Подпрограмма "Обеспечение эпизоотического и ветеринарно-санитарного благополучия"</t>
  </si>
  <si>
    <t>000 0405 0640000000 000</t>
  </si>
  <si>
    <t>000 0405 0640160870 120</t>
  </si>
  <si>
    <t>000 0405 0640160870 240</t>
  </si>
  <si>
    <t>Транспорт</t>
  </si>
  <si>
    <t>000 0408 0000000000 000</t>
  </si>
  <si>
    <t>Муниципальная программа "Развитие и функционирование дорожно-транспортного комплекса"</t>
  </si>
  <si>
    <t>000 0408 1400000000 000</t>
  </si>
  <si>
    <t>Подпрограмма "Пассажирский транспорт общего пользования"</t>
  </si>
  <si>
    <t>000 0408 1410000000 000</t>
  </si>
  <si>
    <t>000 0408 1410200280 240</t>
  </si>
  <si>
    <t>000 0408 1410200280 830</t>
  </si>
  <si>
    <t>000 0408 14102S1570 240</t>
  </si>
  <si>
    <t>Дорожное хозяйство (дорожные фонды)</t>
  </si>
  <si>
    <t>000 0409 0000000000 000</t>
  </si>
  <si>
    <t>000 0409 1400000000 000</t>
  </si>
  <si>
    <t>Подпрограмма "Дороги Подмосковья"</t>
  </si>
  <si>
    <t>000 0409 1420000000 000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</si>
  <si>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</si>
  <si>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000 0409 14202S4360 460</t>
  </si>
  <si>
    <t>000 0409 1420500200 240</t>
  </si>
  <si>
    <t>000 0409 1420500200 610</t>
  </si>
  <si>
    <t>000 0409 1420500200 830</t>
  </si>
  <si>
    <t>000 0409 1420570240 610</t>
  </si>
  <si>
    <t>000 0409 14205S0240 610</t>
  </si>
  <si>
    <t>000 0409 14205S0250 610</t>
  </si>
  <si>
    <t>000 0409 1450000000 000</t>
  </si>
  <si>
    <t>000 0409 1450100230 610</t>
  </si>
  <si>
    <t>Муниципальная программа "Формирование современной комфортной городской среды"</t>
  </si>
  <si>
    <t>000 0409 1700000000 000</t>
  </si>
  <si>
    <t>Подпрограмма "Комфортная городская среда"</t>
  </si>
  <si>
    <t>000 0409 1710000000 000</t>
  </si>
  <si>
    <t>000 0409 171F2S2740 610</t>
  </si>
  <si>
    <t>Подпрограмма "Благоустройство территорий"</t>
  </si>
  <si>
    <t>000 0409 1720000000 000</t>
  </si>
  <si>
    <t>000 0409 1720100630 610</t>
  </si>
  <si>
    <t>Связь и информатика</t>
  </si>
  <si>
    <t>000 0410 0000000000 000</t>
  </si>
  <si>
    <t>000 0410 1500000000 000</t>
  </si>
  <si>
    <t>000 0410 1510000000 000</t>
  </si>
  <si>
    <t>000 0410 15103S0860 610</t>
  </si>
  <si>
    <t>000 0410 1520000000 000</t>
  </si>
  <si>
    <t>000 0410 152D270600 610</t>
  </si>
  <si>
    <t>000 0410 152D2S0600 610</t>
  </si>
  <si>
    <t>000 0410 152D6S0940 240</t>
  </si>
  <si>
    <t>000 0410 152E4S1690 240</t>
  </si>
  <si>
    <t>000 0410 152E4S2770 240</t>
  </si>
  <si>
    <t>Другие вопросы в области национальной экономики</t>
  </si>
  <si>
    <t>000 0412 0000000000 000</t>
  </si>
  <si>
    <t>000 0412 0800000000 000</t>
  </si>
  <si>
    <t>000 0412 0810000000 000</t>
  </si>
  <si>
    <t>Муниципальная программа "Жилище"</t>
  </si>
  <si>
    <t>000 0412 0900000000 000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</si>
  <si>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</si>
  <si>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000 0412 0910000000 000</t>
  </si>
  <si>
    <t>000 0412 0910760710 120</t>
  </si>
  <si>
    <t>000 0412 0910760710 240</t>
  </si>
  <si>
    <t>Муниципальная программа "Предпринимательство"</t>
  </si>
  <si>
    <t>000 0412 1100000000 000</t>
  </si>
  <si>
    <t>Подпрограмма "Инвестиции"</t>
  </si>
  <si>
    <t>000 0412 1110000000 000</t>
  </si>
  <si>
    <t>000 0412 1110274510 240</t>
  </si>
  <si>
    <t>Подпрограмма "Развитие малого и среднего предпринимательства"</t>
  </si>
  <si>
    <t>000 0412 1130000000 000</t>
  </si>
  <si>
    <t>Субсидии юридическим лицам (кроме некоммерческих организаций) индивидуальным предпринимателям. физическим лицам</t>
  </si>
  <si>
    <t>000 0412 1130200750 810</t>
  </si>
  <si>
    <t>000 0412 1130206210 110</t>
  </si>
  <si>
    <t>000 0412 1130206210 240</t>
  </si>
  <si>
    <t>000 0412 1130206210 850</t>
  </si>
  <si>
    <t>Подпрограмма "Развитие потребительского рынка и услуг"</t>
  </si>
  <si>
    <t>000 0412 1140000000 000</t>
  </si>
  <si>
    <t>Субсидии некоммерческим организациям (за исключением гос. (муниципальных ) учреждений</t>
  </si>
  <si>
    <t>000 0412 1140101230 630</t>
  </si>
  <si>
    <t>000 0412 1200000000 000</t>
  </si>
  <si>
    <t>000 0412 1210000000 000</t>
  </si>
  <si>
    <t>000 0412 1210200170 240</t>
  </si>
  <si>
    <t>000 0412 1210200170 830</t>
  </si>
  <si>
    <t>000 0412 1250000000 000</t>
  </si>
  <si>
    <t>000 0412 1250100130 110</t>
  </si>
  <si>
    <t>000 0412 1250100130 240</t>
  </si>
  <si>
    <t>000 0412 1250100130 850</t>
  </si>
  <si>
    <t>Муниципальная программа "Архитектура и градостроительство"</t>
  </si>
  <si>
    <t>000 0412 1600000000 000</t>
  </si>
  <si>
    <t>Подпрограмма "Разработка Генерального плана развития"</t>
  </si>
  <si>
    <t>000 0412 1610000000 000</t>
  </si>
  <si>
    <t>000 0412 1610400650 240</t>
  </si>
  <si>
    <t>Подпрограмма "Реализация политики пространственного развития"</t>
  </si>
  <si>
    <t>000 0412 1620000000 000</t>
  </si>
  <si>
    <t>000 0412 1620360700 120</t>
  </si>
  <si>
    <t>000 0412 1620360700 240</t>
  </si>
  <si>
    <t>000 0412 1620401210 240</t>
  </si>
  <si>
    <t>Муниципальная программа "Строительство объектов социальной инфраструктуры"</t>
  </si>
  <si>
    <t>000 0412 1800000000 000</t>
  </si>
  <si>
    <t>000 0412 1870000000 000</t>
  </si>
  <si>
    <t>000 0412 1870106030 610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</si>
  <si>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</si>
  <si>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</si>
  <si>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</si>
  <si>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</si>
  <si>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000 0501 1200000000 000</t>
  </si>
  <si>
    <t>000 0501 1210000000 000</t>
  </si>
  <si>
    <t>000 0501 1210200170 240</t>
  </si>
  <si>
    <t>000 0501 1210200180 240</t>
  </si>
  <si>
    <t>000 0501 1700000000 000</t>
  </si>
  <si>
    <t>Подпрограмма "Создание условий для обеспечения комфортного проживания жителей в многоквартирных домах"</t>
  </si>
  <si>
    <t>000 0501 1730000000 000</t>
  </si>
  <si>
    <t>000 0501 17301S0950 810</t>
  </si>
  <si>
    <t>Муниципальная программа "Переселение граждан из аварийного жилищного фонда"</t>
  </si>
  <si>
    <t>000 0501 1900000000 000</t>
  </si>
  <si>
    <t>Подпрограмма "Обеспечение устойчивого сокращения непригодного для проживания жилищного фонда"</t>
  </si>
  <si>
    <t>000 0501 1910000000 000</t>
  </si>
  <si>
    <t>Бюджетные инвестиции</t>
  </si>
  <si>
    <t>000 0501 191F367483 410</t>
  </si>
  <si>
    <t>000 0501 191F367484 410</t>
  </si>
  <si>
    <t>000 0501 191F377480 240</t>
  </si>
  <si>
    <t>000 0501 191F377480 410</t>
  </si>
  <si>
    <t>Подпрограмма "Обеспечение мероприятий по переселению граждан из аварийного жилищного фонда в Московской области"</t>
  </si>
  <si>
    <t>000 0501 1920000000 000</t>
  </si>
  <si>
    <t>000 0501 1920279605 240</t>
  </si>
  <si>
    <t>000 0501 1920279605 460</t>
  </si>
  <si>
    <t>000 0501 19202S9605 410</t>
  </si>
  <si>
    <t>000 0501 1920479602 410</t>
  </si>
  <si>
    <t>000 0501 1920479602 830</t>
  </si>
  <si>
    <t>000 0501 19204S9602 410</t>
  </si>
  <si>
    <t>Коммунальное хозяйство</t>
  </si>
  <si>
    <t>000 0502 0000000000 000</t>
  </si>
  <si>
    <t>Муниципальная программа "Развитие инженерной инфраструктуры и энергоэффективности"</t>
  </si>
  <si>
    <t>000 0502 1000000000 000</t>
  </si>
  <si>
    <t>Подпрограмма "Чистая вода"</t>
  </si>
  <si>
    <t>000 0502 1010000000 000</t>
  </si>
  <si>
    <t>000 0502 1010200190 240</t>
  </si>
  <si>
    <t>Подпрограмма "Системы водоотведения"</t>
  </si>
  <si>
    <t>000 0502 1020000000 000</t>
  </si>
  <si>
    <t>000 0502 1020100190 240</t>
  </si>
  <si>
    <t>000 0502 10202S4030 410</t>
  </si>
  <si>
    <t>Подпрограмма "Создание условий для обеспечения качественными коммунальными услугами"</t>
  </si>
  <si>
    <t>000 0502 1030000000 000</t>
  </si>
  <si>
    <t>000 0502 1030200190 240</t>
  </si>
  <si>
    <t>000 0502 1030200190 810</t>
  </si>
  <si>
    <t>000 0502 10302S4080 410</t>
  </si>
  <si>
    <t>000 0502 10302S4080 460</t>
  </si>
  <si>
    <t>000 0502 1030500190 240</t>
  </si>
  <si>
    <t>Подпрограмма "Энергосбережение и повышение энергетической эффективности"</t>
  </si>
  <si>
    <t>000 0502 1040000000 000</t>
  </si>
  <si>
    <t>000 0502 1040201200 240</t>
  </si>
  <si>
    <t>Подпрограмма "Развитие газификации"</t>
  </si>
  <si>
    <t>000 0502 1060000000 000</t>
  </si>
  <si>
    <t>000 0502 1060100190 240</t>
  </si>
  <si>
    <t>000 0502 1060100190 460</t>
  </si>
  <si>
    <t>000 0502 1080000000 000</t>
  </si>
  <si>
    <t>000 0502 1080100190 240</t>
  </si>
  <si>
    <t>000 0502 1080100190 810</t>
  </si>
  <si>
    <t>000 0502 1080100190 830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</si>
  <si>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</si>
  <si>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000 0502 1080100190 840</t>
  </si>
  <si>
    <t>000 0502 1080106220 610</t>
  </si>
  <si>
    <t>000 0502 1700000000 000</t>
  </si>
  <si>
    <t>000 0502 1710000000 000</t>
  </si>
  <si>
    <t>000 0502 1710161450 240</t>
  </si>
  <si>
    <t>000 0502 17101S1670 240</t>
  </si>
  <si>
    <t>Благоустройство</t>
  </si>
  <si>
    <t>000 0503 0000000000 000</t>
  </si>
  <si>
    <t>000 0503 0600000000 000</t>
  </si>
  <si>
    <t>Подпрограмма "Развитие мелиорации земель сельскохозяйственного назначения"</t>
  </si>
  <si>
    <t>000 0503 0620000000 000</t>
  </si>
  <si>
    <t>000 0503 0620101280 240</t>
  </si>
  <si>
    <t>000 0503 0800000000 000</t>
  </si>
  <si>
    <t>000 0503 0810000000 000</t>
  </si>
  <si>
    <t>000 0503 0810700480 240</t>
  </si>
  <si>
    <t>000 0503 0810700590 240</t>
  </si>
  <si>
    <t>000 0503 0810701240 240</t>
  </si>
  <si>
    <t>000 0503 0810706250 110</t>
  </si>
  <si>
    <t>000 0503 0810706250 240</t>
  </si>
  <si>
    <t>000 0503 0810706250 850</t>
  </si>
  <si>
    <t>000 0503 1300000000 000</t>
  </si>
  <si>
    <t>Подпрограмма «Эффективное местное самоуправление Московской области»</t>
  </si>
  <si>
    <t>000 0503 1330000000 000</t>
  </si>
  <si>
    <t>000 0503 1330773050 610</t>
  </si>
  <si>
    <t>000 0503 1700000000 000</t>
  </si>
  <si>
    <t>000 0503 1710000000 000</t>
  </si>
  <si>
    <t>000 0503 17101S1340 240</t>
  </si>
  <si>
    <t>000 0503 171F254240 610</t>
  </si>
  <si>
    <t>000 0503 171F254249 610</t>
  </si>
  <si>
    <t>000 0503 171F255559 610</t>
  </si>
  <si>
    <t>000 0503 171F275559 610</t>
  </si>
  <si>
    <t>Субсидии автономным учреждениям</t>
  </si>
  <si>
    <t>000 0503 171F2S0070 620</t>
  </si>
  <si>
    <t>000 0503 171F2S1580 240</t>
  </si>
  <si>
    <t>000 0503 1720000000 000</t>
  </si>
  <si>
    <t>000 0503 1720100620 240</t>
  </si>
  <si>
    <t>000 0503 1720100620 610</t>
  </si>
  <si>
    <t>000 0503 1720100620 810</t>
  </si>
  <si>
    <t>000 0503 1720100620 830</t>
  </si>
  <si>
    <t>000 0503 1720100620 850</t>
  </si>
  <si>
    <t>000 0503 1720106240 110</t>
  </si>
  <si>
    <t>000 0503 1720106240 240</t>
  </si>
  <si>
    <t>000 0503 1720106240 610</t>
  </si>
  <si>
    <t>000 0503 1720106240 850</t>
  </si>
  <si>
    <t>000 0503 9900000000 000</t>
  </si>
  <si>
    <t>000 0503 9900000080 240</t>
  </si>
  <si>
    <t>Другие вопросы в области жилищно-коммунального хозяйства</t>
  </si>
  <si>
    <t>000 0505 0000000000 000</t>
  </si>
  <si>
    <t>Муниципальная программа "Социальная защита населения"</t>
  </si>
  <si>
    <t>000 0505 0400000000 000</t>
  </si>
  <si>
    <t>Подпрограмма "Социальная поддержка граждан"</t>
  </si>
  <si>
    <t>000 0505 0410000000 000</t>
  </si>
  <si>
    <t>000 0505 0410361420 120</t>
  </si>
  <si>
    <t>000 0505 0410361420 240</t>
  </si>
  <si>
    <t>Муниципальная программа "Экология и окружающая среда"</t>
  </si>
  <si>
    <t>000 0505 0700000000 000</t>
  </si>
  <si>
    <t>Подпрограмма "Развитие водохозяйственного комплекса"</t>
  </si>
  <si>
    <t>000 0505 0720000000 000</t>
  </si>
  <si>
    <t>000 0505 0720100370 240</t>
  </si>
  <si>
    <t>000 0505 1000000000 000</t>
  </si>
  <si>
    <t>000 0505 1080000000 000</t>
  </si>
  <si>
    <t>000 0505 1080162670 120</t>
  </si>
  <si>
    <t>000 0505 1080162670 240</t>
  </si>
  <si>
    <t>000 0505 1200000000 000</t>
  </si>
  <si>
    <t>000 0505 1210000000 000</t>
  </si>
  <si>
    <t>000 0505 1210200180 240</t>
  </si>
  <si>
    <t>ОХРАНА ОКРУЖАЮЩЕЙ СРЕДЫ</t>
  </si>
  <si>
    <t>000 0600 0000000000 000</t>
  </si>
  <si>
    <t>Сбор, удаление отходов и очистка сточных вод</t>
  </si>
  <si>
    <t>000 0602 0000000000 000</t>
  </si>
  <si>
    <t>000 0602 1000000000 000</t>
  </si>
  <si>
    <t>000 0602 1020000000 000</t>
  </si>
  <si>
    <t>000 0602 10201S4020 410</t>
  </si>
  <si>
    <t>Другие вопросы в области охраны окружающей среды</t>
  </si>
  <si>
    <t>000 0605 0000000000 000</t>
  </si>
  <si>
    <t>000 0605 0700000000 000</t>
  </si>
  <si>
    <t>Подпрограмма "Охрана окружающей среды"</t>
  </si>
  <si>
    <t>000 0605 0710000000 000</t>
  </si>
  <si>
    <t>000 0605 0710100370 240</t>
  </si>
  <si>
    <t>000 0605 0710300370 240</t>
  </si>
  <si>
    <t>Подпрограмма "Региональная программа в области обращения с отходами, в том числе с твердыми коммунальными отходами"</t>
  </si>
  <si>
    <t>000 0605 0750000000 000</t>
  </si>
  <si>
    <t>000 0605 075G100610 240</t>
  </si>
  <si>
    <t>000 0605 075G100610 610</t>
  </si>
  <si>
    <t>000 0605 075G152420 610</t>
  </si>
  <si>
    <t>000 0605 075G152429 610</t>
  </si>
  <si>
    <t>000 0605 075G172420 610</t>
  </si>
  <si>
    <t>ОБРАЗОВАНИЕ</t>
  </si>
  <si>
    <t>000 0700 0000000000 000</t>
  </si>
  <si>
    <t>Дошкольное образование</t>
  </si>
  <si>
    <t>000 0701 0000000000 000</t>
  </si>
  <si>
    <t>000 0701 0300000000 000</t>
  </si>
  <si>
    <t>Подпрограмма "Дошкольное образование"</t>
  </si>
  <si>
    <t>000 0701 0310000000 000</t>
  </si>
  <si>
    <t>000 0701 0310206040 610</t>
  </si>
  <si>
    <t>000 0701 0310206041 610</t>
  </si>
  <si>
    <t>000 0701 0310206042 610</t>
  </si>
  <si>
    <t>000 0701 0310262110 610</t>
  </si>
  <si>
    <t>000 0701 0310262120 630</t>
  </si>
  <si>
    <t>000 0701 1300000000 000</t>
  </si>
  <si>
    <t>000 0701 1330000000 000</t>
  </si>
  <si>
    <t>000 0701 1330773050 610</t>
  </si>
  <si>
    <t>Общее образование</t>
  </si>
  <si>
    <t>000 0702 0000000000 000</t>
  </si>
  <si>
    <t>000 0702 0300000000 000</t>
  </si>
  <si>
    <t>000 0702 0320000000 000</t>
  </si>
  <si>
    <t>000 0702 0320106050 610</t>
  </si>
  <si>
    <t>000 0702 0320106051 610</t>
  </si>
  <si>
    <t>000 0702 0320106052 610</t>
  </si>
  <si>
    <t>000 0702 0320106053 630</t>
  </si>
  <si>
    <t>000 0702 0320106054 610</t>
  </si>
  <si>
    <t>000 0702 0320153031 610</t>
  </si>
  <si>
    <t>000 0702 0320162200 610</t>
  </si>
  <si>
    <t>000 0702 0320162210 630</t>
  </si>
  <si>
    <t>000 0702 0320262240 630</t>
  </si>
  <si>
    <t>000 0702 0320362090 610</t>
  </si>
  <si>
    <t>000 0702 0320362220 610</t>
  </si>
  <si>
    <t>000 0702 0320362220 630</t>
  </si>
  <si>
    <t>000 0702 0320362230 610</t>
  </si>
  <si>
    <t>000 0702 0320372270 610</t>
  </si>
  <si>
    <t>000 0702 03203L3040 240</t>
  </si>
  <si>
    <t>000 0702 03203S2260 610</t>
  </si>
  <si>
    <t>000 0702 03203S2270 610</t>
  </si>
  <si>
    <t>000 0702 032E100390 610</t>
  </si>
  <si>
    <t>000 0702 032E151690 240</t>
  </si>
  <si>
    <t>000 0702 032E162760 240</t>
  </si>
  <si>
    <t>000 0702 0400000000 000</t>
  </si>
  <si>
    <t>Подпрограмма "Доступная среда"</t>
  </si>
  <si>
    <t>000 0702 0420000000 000</t>
  </si>
  <si>
    <t>000 0702 0420200960 610</t>
  </si>
  <si>
    <t>000 0702 1300000000 000</t>
  </si>
  <si>
    <t>000 0702 1330000000 000</t>
  </si>
  <si>
    <t>000 0702 1330773050 610</t>
  </si>
  <si>
    <t>Подпрограмма "Молодежь Подмосковья"</t>
  </si>
  <si>
    <t>000 0702 1340000000 000</t>
  </si>
  <si>
    <t>000 0702 1340100770 610</t>
  </si>
  <si>
    <t>000 0702 1800000000 000</t>
  </si>
  <si>
    <t>Подпрограмма "Строительство (реконструкция) объектов образования"</t>
  </si>
  <si>
    <t>000 0702 1830000000 000</t>
  </si>
  <si>
    <t>000 0702 183E174260 460</t>
  </si>
  <si>
    <t>000 0702 183E174480 460</t>
  </si>
  <si>
    <t>000 0702 183E1S4260 460</t>
  </si>
  <si>
    <t>000 0702 183E1S4480 460</t>
  </si>
  <si>
    <t>Дополнительное образование детей</t>
  </si>
  <si>
    <t>000 0703 0000000000 000</t>
  </si>
  <si>
    <t>000 0703 0300000000 000</t>
  </si>
  <si>
    <t>Подпрограмма "Дополнительное образование, воспитание и психолого-социальное сопровождение детей"</t>
  </si>
  <si>
    <t>000 0703 0330000000 000</t>
  </si>
  <si>
    <t>000 0703 0330306060 610</t>
  </si>
  <si>
    <t>000 0703 0330306061 610</t>
  </si>
  <si>
    <t>000 0703 0330306062 610</t>
  </si>
  <si>
    <t>000 0703 0330306063 610</t>
  </si>
  <si>
    <t>000 0703 0330306064 610</t>
  </si>
  <si>
    <t>000 0703 0400000000 000</t>
  </si>
  <si>
    <t>000 0703 0420000000 000</t>
  </si>
  <si>
    <t>000 0703 04202S2640 610</t>
  </si>
  <si>
    <t>000 0703 1300000000 000</t>
  </si>
  <si>
    <t>000 0703 1330000000 000</t>
  </si>
  <si>
    <t>000 0703 1330773050 610</t>
  </si>
  <si>
    <t>Молодежная политика</t>
  </si>
  <si>
    <t>000 0707 0000000000 000</t>
  </si>
  <si>
    <t>000 0707 1300000000 000</t>
  </si>
  <si>
    <t>000 0707 1340000000 000</t>
  </si>
  <si>
    <t>000 0707 1340100770 610</t>
  </si>
  <si>
    <t>000 0707 1340106020 610</t>
  </si>
  <si>
    <t>000 0707 134E800430 610</t>
  </si>
  <si>
    <t>000 0707 134E800770 610</t>
  </si>
  <si>
    <t>Другие вопросы в области образования</t>
  </si>
  <si>
    <t>000 0709 0000000000 000</t>
  </si>
  <si>
    <t>000 0709 0300000000 000</t>
  </si>
  <si>
    <t>000 0709 0310000000 000</t>
  </si>
  <si>
    <t>000 0709 0310262140 110</t>
  </si>
  <si>
    <t>Подпрограмма "Обеспечивающая подпрограмма"</t>
  </si>
  <si>
    <t>000 0709 0350000000 000</t>
  </si>
  <si>
    <t>000 0709 0350100130 120</t>
  </si>
  <si>
    <t>000 0709 0350100131 120</t>
  </si>
  <si>
    <t>000 0709 0350100132 240</t>
  </si>
  <si>
    <t>000 0709 0350100133 850</t>
  </si>
  <si>
    <t>000 0709 0350106080 110</t>
  </si>
  <si>
    <t>000 0709 0350106080 240</t>
  </si>
  <si>
    <t>000 0709 0350106080 610</t>
  </si>
  <si>
    <t>000 0709 0350106080 850</t>
  </si>
  <si>
    <t>000 0709 0400000000 000</t>
  </si>
  <si>
    <t>Подпрограмма "Развитие системы отдыха и оздоровления детей"</t>
  </si>
  <si>
    <t>000 0709 0430000000 000</t>
  </si>
  <si>
    <t>000 0709 0430572190 240</t>
  </si>
  <si>
    <t>000 0709 0430572190 320</t>
  </si>
  <si>
    <t>000 0709 04305S2190 240</t>
  </si>
  <si>
    <t>000 0709 04305S2190 320</t>
  </si>
  <si>
    <t>000 0709 04305S2190 610</t>
  </si>
  <si>
    <t>000 0709 1500000000 000</t>
  </si>
  <si>
    <t>000 0709 1520000000 000</t>
  </si>
  <si>
    <t>000 0709 1520101150 240</t>
  </si>
  <si>
    <t>000 0709 1520301170 240</t>
  </si>
  <si>
    <t>КУЛЬТУРА, КИНЕМАТОГРАФИЯ</t>
  </si>
  <si>
    <t>000 0800 0000000000 000</t>
  </si>
  <si>
    <t>Культура</t>
  </si>
  <si>
    <t>000 0801 0000000000 000</t>
  </si>
  <si>
    <t>000 0801 0200000000 000</t>
  </si>
  <si>
    <t>Подпрограмма "Развитие музейного дела и народных художественных промыслов"</t>
  </si>
  <si>
    <t>000 0801 0220000000 000</t>
  </si>
  <si>
    <t>000 0801 0220106130 110</t>
  </si>
  <si>
    <t>000 0801 0220106130 240</t>
  </si>
  <si>
    <t>000 0801 0220106130 850</t>
  </si>
  <si>
    <t>Подпрограмма "Развитие библиотечного дела"</t>
  </si>
  <si>
    <t>000 0801 0230000000 000</t>
  </si>
  <si>
    <t>000 0801 0230100450 610</t>
  </si>
  <si>
    <t>000 0801 0230106100 110</t>
  </si>
  <si>
    <t>000 0801 0230106100 240</t>
  </si>
  <si>
    <t>000 0801 0230106100 610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</si>
  <si>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</si>
  <si>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000 0801 0240000000 000</t>
  </si>
  <si>
    <t>000 0801 0240100500 610</t>
  </si>
  <si>
    <t>000 0801 0240106120 610</t>
  </si>
  <si>
    <t>000 0801 02401L4660 610</t>
  </si>
  <si>
    <t>000 0801 0240500500 610</t>
  </si>
  <si>
    <t>000 0801 0240506110 110</t>
  </si>
  <si>
    <t>000 0801 0240506110 240</t>
  </si>
  <si>
    <t>000 0801 0240506110 320</t>
  </si>
  <si>
    <t>000 0801 0240506110 610</t>
  </si>
  <si>
    <t>000 0801 0240506110 850</t>
  </si>
  <si>
    <t>Подпрограмма "Укрепление материально-технической базы муниципальных учреждений культуры Московской области"</t>
  </si>
  <si>
    <t>000 0801 0250000000 000</t>
  </si>
  <si>
    <t>000 0801 025A154540 610</t>
  </si>
  <si>
    <t>000 0801 025A1S0080 610</t>
  </si>
  <si>
    <t>000 0801 0280000000 000</t>
  </si>
  <si>
    <t>000 0801 0280100500 240</t>
  </si>
  <si>
    <t>Подпрограмма "Развитие парков культуры и отдыха"</t>
  </si>
  <si>
    <t>000 0801 0290000000 000</t>
  </si>
  <si>
    <t>000 0801 0290101010 620</t>
  </si>
  <si>
    <t>000 0801 0290106170 620</t>
  </si>
  <si>
    <t>000 0801 1300000000 000</t>
  </si>
  <si>
    <t>000 0801 1330000000 000</t>
  </si>
  <si>
    <t>000 0801 1330773050 610</t>
  </si>
  <si>
    <t>Подпрограмма "Развитие туризма в Московской области"</t>
  </si>
  <si>
    <t>000 0801 1360000000 000</t>
  </si>
  <si>
    <t>000 0801 1360100860 240</t>
  </si>
  <si>
    <t>Другие вопросы в области культуры, кинематографии</t>
  </si>
  <si>
    <t>000 0804 0000000000 000</t>
  </si>
  <si>
    <t>000 0804 0200000000 000</t>
  </si>
  <si>
    <t>000 0804 0280000000 000</t>
  </si>
  <si>
    <t>000 0804 0280100130 110</t>
  </si>
  <si>
    <t>000 0804 0280100130 240</t>
  </si>
  <si>
    <t>000 0804 0280100130 850</t>
  </si>
  <si>
    <t>ЗДРАВООХРАНЕНИЕ</t>
  </si>
  <si>
    <t>000 0900 0000000000 000</t>
  </si>
  <si>
    <t>Другие вопросы в области здравоохранения</t>
  </si>
  <si>
    <t>000 0909 0000000000 000</t>
  </si>
  <si>
    <t>Муниципальная программа "Здравоохранение"</t>
  </si>
  <si>
    <t>000 0909 0100000000 000</t>
  </si>
  <si>
    <t>Подпрограмма "Финансовое обеспечение системы организации медицинской помощи"</t>
  </si>
  <si>
    <t>000 0909 0150000000 000</t>
  </si>
  <si>
    <t>000 0909 0150300420 320</t>
  </si>
  <si>
    <t>СОЦИАЛЬНАЯ ПОЛИТИКА</t>
  </si>
  <si>
    <t>000 1000 0000000000 000</t>
  </si>
  <si>
    <t>Пенсионное обеспечение</t>
  </si>
  <si>
    <t>000 1001 0000000000 000</t>
  </si>
  <si>
    <t>000 1001 0400000000 000</t>
  </si>
  <si>
    <t>000 1001 0410000000 000</t>
  </si>
  <si>
    <t>публичные нормативные срциальные выплаты гражданам</t>
  </si>
  <si>
    <t>000 1001 0411800840 310</t>
  </si>
  <si>
    <t>Социальное обеспечение населения</t>
  </si>
  <si>
    <t>000 1003 0000000000 000</t>
  </si>
  <si>
    <t>000 1003 0400000000 000</t>
  </si>
  <si>
    <t>000 1003 0410000000 000</t>
  </si>
  <si>
    <t>000 1003 0410361410 320</t>
  </si>
  <si>
    <t>000 1003 0600000000 000</t>
  </si>
  <si>
    <t>Подпрограмма "Устойчивое развитие сельских территорий"</t>
  </si>
  <si>
    <t>000 1003 0630000000 000</t>
  </si>
  <si>
    <t>000 1003 0900000000 000</t>
  </si>
  <si>
    <t>Подпрограмма "Улучшение жилищных условий семей, имеющих семь и более детей"</t>
  </si>
  <si>
    <t>000 1003 0970000000 000</t>
  </si>
  <si>
    <t>000 1003 09701S0190 320</t>
  </si>
  <si>
    <t>Подпрограмма "Обеспечение жильем отдельных категорий граждан, установленных федеральным законодательством"</t>
  </si>
  <si>
    <t>000 1003 0980000000 000</t>
  </si>
  <si>
    <t>000 1003 0980251350 320</t>
  </si>
  <si>
    <t>000 1003 0980251760 320</t>
  </si>
  <si>
    <t>Охрана семьи и детства</t>
  </si>
  <si>
    <t>000 1004 0000000000 000</t>
  </si>
  <si>
    <t>000 1004 0300000000 000</t>
  </si>
  <si>
    <t>000 1004 0310000000 000</t>
  </si>
  <si>
    <t>000 1004 0310262140 240</t>
  </si>
  <si>
    <t>000 1004 0310262140 320</t>
  </si>
  <si>
    <t>000 1004 0900000000 000</t>
  </si>
  <si>
    <t>Подпрограмма "Обеспечение жильем молодых семей"</t>
  </si>
  <si>
    <t>000 1004 0920000000 000</t>
  </si>
  <si>
    <t>000 1004 09201L4970 320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</si>
  <si>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</si>
  <si>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000 1004 0930000000 000</t>
  </si>
  <si>
    <t>000 1004 0930160820 410</t>
  </si>
  <si>
    <t>Другие вопросы в области социальной политики</t>
  </si>
  <si>
    <t>000 1006 0000000000 000</t>
  </si>
  <si>
    <t>000 1006 0400000000 000</t>
  </si>
  <si>
    <t>000 1006 0410000000 000</t>
  </si>
  <si>
    <t>000 1006 0412062840 240</t>
  </si>
  <si>
    <t>ФИЗИЧЕСКАЯ КУЛЬТУРА И СПОРТ</t>
  </si>
  <si>
    <t>000 1100 0000000000 000</t>
  </si>
  <si>
    <t>Физическая культура</t>
  </si>
  <si>
    <t>000 1101 0000000000 000</t>
  </si>
  <si>
    <t>Муниципальная программа "Спорт"</t>
  </si>
  <si>
    <t>000 1101 0500000000 000</t>
  </si>
  <si>
    <t>Подпрограмма "Развитие физической культуры и спорта"</t>
  </si>
  <si>
    <t>000 1101 0510000000 000</t>
  </si>
  <si>
    <t>000 1101 0510100570 240</t>
  </si>
  <si>
    <t>000 1101 0510100570 610</t>
  </si>
  <si>
    <t>000 1101 0510100570 620</t>
  </si>
  <si>
    <t>000 1101 0510100570 850</t>
  </si>
  <si>
    <t>000 1101 0510106140 110</t>
  </si>
  <si>
    <t>000 1101 0510106140 240</t>
  </si>
  <si>
    <t>000 1101 0510106140 610</t>
  </si>
  <si>
    <t>000 1101 0510106140 620</t>
  </si>
  <si>
    <t>000 1101 0510106140 850</t>
  </si>
  <si>
    <t>000 1101 1300000000 000</t>
  </si>
  <si>
    <t>000 1101 1330000000 000</t>
  </si>
  <si>
    <t>000 1101 1330773050 610</t>
  </si>
  <si>
    <t>Массовый спорт</t>
  </si>
  <si>
    <t>000 1102 0000000000 000</t>
  </si>
  <si>
    <t>000 1102 0500000000 000</t>
  </si>
  <si>
    <t>Подпрограмма "Подготовка спортивного резерва"</t>
  </si>
  <si>
    <t>000 1102 0530000000 000</t>
  </si>
  <si>
    <t>000 1102 0530106150 610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</si>
  <si>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</si>
  <si>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</si>
  <si>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</si>
  <si>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</si>
  <si>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000 1201 1300000000 000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</si>
  <si>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</si>
  <si>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000 1201 1310000000 000</t>
  </si>
  <si>
    <t>000 1201 1310100820 240</t>
  </si>
  <si>
    <t>000 1201 1330000000 000</t>
  </si>
  <si>
    <t>000 1201 1330773050 620</t>
  </si>
  <si>
    <t>Периодическая печать и издательства</t>
  </si>
  <si>
    <t>000 1202 0000000000 000</t>
  </si>
  <si>
    <t>000 1202 1300000000 000</t>
  </si>
  <si>
    <t>000 1202 1310000000 000</t>
  </si>
  <si>
    <t>000 1202 1310100820 240</t>
  </si>
  <si>
    <t>000 1202 1310106180 620</t>
  </si>
  <si>
    <t>000 1202 1330000000 000</t>
  </si>
  <si>
    <t>000 1202 1330773050 620</t>
  </si>
  <si>
    <t>Другие вопросы в области средств массовой информации</t>
  </si>
  <si>
    <t>000 1204 0000000000 000</t>
  </si>
  <si>
    <t>000 1204 1300000000 000</t>
  </si>
  <si>
    <t>000 1204 1310000000 000</t>
  </si>
  <si>
    <t>000 1204 1310100820 240</t>
  </si>
  <si>
    <t>000 1204 1310200820 240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</si>
  <si>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</si>
  <si>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</si>
  <si>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</si>
  <si>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</si>
  <si>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000 1301 1200000000 000</t>
  </si>
  <si>
    <t>Подпрограмма "Управление муниципальными финансами"</t>
  </si>
  <si>
    <t>000 1301 1240000000 000</t>
  </si>
  <si>
    <t>Обслуживание муниципального долга</t>
  </si>
  <si>
    <t>000 1301 1240600800 730</t>
  </si>
  <si>
    <t>000 9600 0000000000 000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</si>
  <si>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</si>
  <si>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</si>
  <si>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</si>
  <si>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</si>
  <si>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>Приложение № 5</t>
  </si>
  <si>
    <t>от 19.12.2019№13/02-МЗ</t>
  </si>
  <si>
    <t>Распределение бюджетных ассигнований по разделам, подразделам, целевым статьям (муниципальным программам Сергиево-Посадского городского округа Московской области и непрограммным напралениям деятельности), группам и подгруппам видов расходов классификации расходов бюджета Сергиево-Посадского городского округа Московской области на 2020 год и на плановый период 2021 и 2022 годов</t>
  </si>
  <si>
    <t>Сумма (тыс.руб.)</t>
  </si>
  <si>
    <t xml:space="preserve"> 2020 год</t>
  </si>
  <si>
    <t xml:space="preserve"> 2021 год</t>
  </si>
  <si>
    <t xml:space="preserve"> 2022 год</t>
  </si>
  <si>
    <t>от                №</t>
  </si>
  <si>
    <t>ИТОГО</t>
  </si>
  <si>
    <t>Приложение № 2</t>
  </si>
  <si>
    <t>000 0703 0330600940 610</t>
  </si>
  <si>
    <t>000 1003 06301L5763 320</t>
  </si>
  <si>
    <t>000 0503 1710101330 610</t>
  </si>
  <si>
    <t>000 0412 0810762820 240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</si>
</sst>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[Red]\-##,##0.0;0.0;@"/>
    <numFmt numFmtId="165" formatCode="#,##0.0"/>
  </numFmts>
  <fonts count="6" x14ac:knownFonts="1"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medium">
        <color indexed="64"/>
      </bottom>
      <diagonal/>
    </border>
    <border>
      <left style="medium">
        <color indexed="64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2" fillId="0" borderId="2" xfId="0" applyFont="1" applyBorder="1" applyAlignment="1">
      <alignment horizontal="center" wrapText="1"/>
    </xf>
    <xf numFmtId="0" fontId="4" fillId="0" borderId="0" xfId="0" applyFont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5" fillId="0" borderId="0" xfId="0" applyFont="1"/>
    <xf numFmtId="165" fontId="4" fillId="0" borderId="0" xfId="0" applyNumberFormat="1" applyFont="1"/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6"/>
  <sheetViews>
    <sheetView tabSelected="1" topLeftCell="A272" workbookViewId="0">
      <selection activeCell="B275" sqref="B275"/>
    </sheetView>
  </sheetViews>
  <sheetFormatPr defaultRowHeight="15" x14ac:dyDescent="0.25"/>
  <cols>
    <col min="1" max="1" width="54.85546875" customWidth="1"/>
    <col min="2" max="2" width="29" customWidth="1"/>
    <col min="3" max="3" width="16.7109375" customWidth="1"/>
    <col min="4" max="4" width="15.5703125" customWidth="1"/>
    <col min="5" max="5" width="15.28515625" customWidth="1"/>
  </cols>
  <sheetData>
    <row r="1" spans="1:5" ht="19.899999999999999" customHeight="1" x14ac:dyDescent="0.25">
      <c r="A1" s="2" t="s">
        <v>0</v>
      </c>
      <c r="B1" s="3"/>
      <c r="C1" s="3"/>
      <c r="D1" s="3"/>
      <c r="E1" s="3"/>
    </row>
    <row r="2" spans="1:5" ht="16.149999999999999" customHeight="1" x14ac:dyDescent="0.25">
      <c r="A2" s="2"/>
      <c r="B2" s="3"/>
      <c r="C2" s="3"/>
      <c r="D2" s="21" t="s">
        <v>683</v>
      </c>
      <c r="E2" s="5"/>
    </row>
    <row r="3" spans="1:5" ht="16.149999999999999" customHeight="1" x14ac:dyDescent="0.25">
      <c r="A3" s="2"/>
      <c r="B3" s="3"/>
      <c r="C3" s="3"/>
      <c r="D3" s="21" t="s">
        <v>670</v>
      </c>
      <c r="E3" s="5"/>
    </row>
    <row r="4" spans="1:5" ht="16.149999999999999" customHeight="1" x14ac:dyDescent="0.25">
      <c r="A4" s="2"/>
      <c r="B4" s="3"/>
      <c r="C4" s="3"/>
      <c r="D4" s="21" t="s">
        <v>671</v>
      </c>
      <c r="E4" s="5"/>
    </row>
    <row r="5" spans="1:5" ht="16.149999999999999" customHeight="1" x14ac:dyDescent="0.25">
      <c r="A5" s="2"/>
      <c r="B5" s="3"/>
      <c r="C5" s="3"/>
      <c r="D5" s="21" t="s">
        <v>672</v>
      </c>
      <c r="E5" s="5"/>
    </row>
    <row r="6" spans="1:5" ht="16.149999999999999" customHeight="1" x14ac:dyDescent="0.25">
      <c r="A6" s="2"/>
      <c r="B6" s="3"/>
      <c r="C6" s="3"/>
      <c r="D6" s="21" t="s">
        <v>673</v>
      </c>
      <c r="E6" s="5"/>
    </row>
    <row r="7" spans="1:5" ht="16.149999999999999" customHeight="1" x14ac:dyDescent="0.25">
      <c r="A7" s="2"/>
      <c r="B7" s="3"/>
      <c r="C7" s="3"/>
      <c r="D7" s="22" t="s">
        <v>681</v>
      </c>
      <c r="E7" s="5"/>
    </row>
    <row r="8" spans="1:5" ht="16.149999999999999" customHeight="1" x14ac:dyDescent="0.25">
      <c r="A8" s="2"/>
      <c r="B8" s="3"/>
      <c r="C8" s="3"/>
      <c r="D8" s="3"/>
      <c r="E8" s="3"/>
    </row>
    <row r="9" spans="1:5" ht="16.149999999999999" customHeight="1" x14ac:dyDescent="0.25">
      <c r="A9" s="2"/>
      <c r="B9" s="3"/>
      <c r="C9" s="3"/>
      <c r="D9" s="21" t="s">
        <v>674</v>
      </c>
      <c r="E9" s="21"/>
    </row>
    <row r="10" spans="1:5" ht="16.149999999999999" customHeight="1" x14ac:dyDescent="0.25">
      <c r="A10" s="2"/>
      <c r="B10" s="3"/>
      <c r="C10" s="3"/>
      <c r="D10" s="21" t="s">
        <v>670</v>
      </c>
      <c r="E10" s="21"/>
    </row>
    <row r="11" spans="1:5" ht="16.149999999999999" customHeight="1" x14ac:dyDescent="0.25">
      <c r="A11" s="2"/>
      <c r="B11" s="3"/>
      <c r="C11" s="3"/>
      <c r="D11" s="21" t="s">
        <v>671</v>
      </c>
      <c r="E11" s="21"/>
    </row>
    <row r="12" spans="1:5" ht="16.149999999999999" customHeight="1" x14ac:dyDescent="0.25">
      <c r="A12" s="2"/>
      <c r="B12" s="3"/>
      <c r="C12" s="3"/>
      <c r="D12" s="21" t="s">
        <v>672</v>
      </c>
      <c r="E12" s="21"/>
    </row>
    <row r="13" spans="1:5" ht="16.149999999999999" customHeight="1" x14ac:dyDescent="0.25">
      <c r="A13" s="2"/>
      <c r="B13" s="3"/>
      <c r="C13" s="3"/>
      <c r="D13" s="21" t="s">
        <v>673</v>
      </c>
      <c r="E13" s="21"/>
    </row>
    <row r="14" spans="1:5" ht="16.149999999999999" customHeight="1" x14ac:dyDescent="0.25">
      <c r="A14" s="2"/>
      <c r="B14" s="3"/>
      <c r="C14" s="3"/>
      <c r="D14" s="21" t="s">
        <v>675</v>
      </c>
      <c r="E14" s="21"/>
    </row>
    <row r="15" spans="1:5" ht="19.899999999999999" customHeight="1" x14ac:dyDescent="0.25">
      <c r="A15" s="34"/>
      <c r="B15" s="34"/>
      <c r="C15" s="34"/>
      <c r="D15" s="3"/>
      <c r="E15" s="3"/>
    </row>
    <row r="16" spans="1:5" ht="19.899999999999999" customHeight="1" x14ac:dyDescent="0.25">
      <c r="A16" s="35" t="s">
        <v>676</v>
      </c>
      <c r="B16" s="36"/>
      <c r="C16" s="36"/>
      <c r="D16" s="36"/>
      <c r="E16" s="36"/>
    </row>
    <row r="17" spans="1:5" ht="53.25" customHeight="1" x14ac:dyDescent="0.25">
      <c r="A17" s="36"/>
      <c r="B17" s="36"/>
      <c r="C17" s="36"/>
      <c r="D17" s="36"/>
      <c r="E17" s="36"/>
    </row>
    <row r="18" spans="1:5" ht="19.899999999999999" customHeight="1" thickBot="1" x14ac:dyDescent="0.3">
      <c r="A18" s="2"/>
      <c r="B18" s="3"/>
      <c r="C18" s="3"/>
      <c r="D18" s="3"/>
      <c r="E18" s="3"/>
    </row>
    <row r="19" spans="1:5" ht="19.899999999999999" customHeight="1" thickBot="1" x14ac:dyDescent="0.3">
      <c r="A19" s="37" t="s">
        <v>1</v>
      </c>
      <c r="B19" s="39" t="s">
        <v>2</v>
      </c>
      <c r="C19" s="41" t="s">
        <v>677</v>
      </c>
      <c r="D19" s="42"/>
      <c r="E19" s="43"/>
    </row>
    <row r="20" spans="1:5" ht="19.899999999999999" customHeight="1" thickBot="1" x14ac:dyDescent="0.3">
      <c r="A20" s="38"/>
      <c r="B20" s="40"/>
      <c r="C20" s="23" t="s">
        <v>678</v>
      </c>
      <c r="D20" s="24" t="s">
        <v>679</v>
      </c>
      <c r="E20" s="25" t="s">
        <v>680</v>
      </c>
    </row>
    <row r="21" spans="1:5" ht="19.899999999999999" customHeight="1" thickBot="1" x14ac:dyDescent="0.3">
      <c r="A21" s="6">
        <v>1</v>
      </c>
      <c r="B21" s="7">
        <v>2</v>
      </c>
      <c r="C21" s="7">
        <v>3</v>
      </c>
      <c r="D21" s="4">
        <v>4</v>
      </c>
      <c r="E21" s="8">
        <v>5</v>
      </c>
    </row>
    <row r="22" spans="1:5" ht="22.5" customHeight="1" x14ac:dyDescent="0.25">
      <c r="A22" s="9" t="s">
        <v>3</v>
      </c>
      <c r="B22" s="26" t="s">
        <v>4</v>
      </c>
      <c r="C22" s="10">
        <f>810331.3-1698.3</f>
        <v>808633</v>
      </c>
      <c r="D22" s="10">
        <f>830939.3-570.4</f>
        <v>830368.9</v>
      </c>
      <c r="E22" s="11">
        <v>792273.2</v>
      </c>
    </row>
    <row r="23" spans="1:5" ht="58.5" customHeight="1" x14ac:dyDescent="0.25">
      <c r="A23" s="12" t="s">
        <v>5</v>
      </c>
      <c r="B23" s="27" t="s">
        <v>6</v>
      </c>
      <c r="C23" s="13">
        <v>5048.8</v>
      </c>
      <c r="D23" s="13">
        <v>5048.8</v>
      </c>
      <c r="E23" s="14">
        <v>5048.8</v>
      </c>
    </row>
    <row r="24" spans="1:5" ht="41.25" customHeight="1" x14ac:dyDescent="0.25">
      <c r="A24" s="12" t="s">
        <v>7</v>
      </c>
      <c r="B24" s="27" t="s">
        <v>8</v>
      </c>
      <c r="C24" s="13">
        <v>5048.8</v>
      </c>
      <c r="D24" s="13">
        <v>5048.8</v>
      </c>
      <c r="E24" s="14">
        <v>5048.8</v>
      </c>
    </row>
    <row r="25" spans="1:5" ht="23.45" customHeight="1" x14ac:dyDescent="0.25">
      <c r="A25" s="12" t="s">
        <v>9</v>
      </c>
      <c r="B25" s="27" t="s">
        <v>10</v>
      </c>
      <c r="C25" s="13">
        <v>5048.8</v>
      </c>
      <c r="D25" s="13">
        <v>5048.8</v>
      </c>
      <c r="E25" s="14">
        <v>5048.8</v>
      </c>
    </row>
    <row r="26" spans="1:5" ht="36" customHeight="1" x14ac:dyDescent="0.25">
      <c r="A26" s="15" t="s">
        <v>11</v>
      </c>
      <c r="B26" s="28" t="s">
        <v>12</v>
      </c>
      <c r="C26" s="16">
        <v>5048.8</v>
      </c>
      <c r="D26" s="16">
        <v>5048.8</v>
      </c>
      <c r="E26" s="17">
        <v>5048.8</v>
      </c>
    </row>
    <row r="27" spans="1:5" ht="69" customHeight="1" x14ac:dyDescent="0.25">
      <c r="A27" s="12" t="s">
        <v>13</v>
      </c>
      <c r="B27" s="27" t="s">
        <v>14</v>
      </c>
      <c r="C27" s="13">
        <v>11732.9</v>
      </c>
      <c r="D27" s="13">
        <v>9003.7000000000007</v>
      </c>
      <c r="E27" s="14">
        <v>9003.7000000000007</v>
      </c>
    </row>
    <row r="28" spans="1:5" ht="37.5" customHeight="1" x14ac:dyDescent="0.25">
      <c r="A28" s="12" t="s">
        <v>15</v>
      </c>
      <c r="B28" s="27" t="s">
        <v>16</v>
      </c>
      <c r="C28" s="13">
        <v>11732.9</v>
      </c>
      <c r="D28" s="13">
        <v>9003.7000000000007</v>
      </c>
      <c r="E28" s="14">
        <v>9003.7000000000007</v>
      </c>
    </row>
    <row r="29" spans="1:5" ht="45" customHeight="1" x14ac:dyDescent="0.25">
      <c r="A29" s="15" t="s">
        <v>11</v>
      </c>
      <c r="B29" s="28" t="s">
        <v>17</v>
      </c>
      <c r="C29" s="16">
        <v>8413.7000000000007</v>
      </c>
      <c r="D29" s="16">
        <v>8413.7000000000007</v>
      </c>
      <c r="E29" s="17">
        <v>8413.7000000000007</v>
      </c>
    </row>
    <row r="30" spans="1:5" ht="44.25" customHeight="1" x14ac:dyDescent="0.25">
      <c r="A30" s="15" t="s">
        <v>11</v>
      </c>
      <c r="B30" s="28" t="s">
        <v>18</v>
      </c>
      <c r="C30" s="16">
        <v>1620</v>
      </c>
      <c r="D30" s="16">
        <v>0</v>
      </c>
      <c r="E30" s="17">
        <v>0</v>
      </c>
    </row>
    <row r="31" spans="1:5" ht="40.15" customHeight="1" x14ac:dyDescent="0.25">
      <c r="A31" s="15" t="s">
        <v>19</v>
      </c>
      <c r="B31" s="28" t="s">
        <v>20</v>
      </c>
      <c r="C31" s="16">
        <v>785.2</v>
      </c>
      <c r="D31" s="16">
        <v>590</v>
      </c>
      <c r="E31" s="17">
        <v>590</v>
      </c>
    </row>
    <row r="32" spans="1:5" ht="39.75" customHeight="1" x14ac:dyDescent="0.25">
      <c r="A32" s="15" t="s">
        <v>21</v>
      </c>
      <c r="B32" s="28" t="s">
        <v>22</v>
      </c>
      <c r="C32" s="16">
        <v>913.9</v>
      </c>
      <c r="D32" s="16">
        <v>0</v>
      </c>
      <c r="E32" s="17">
        <v>0</v>
      </c>
    </row>
    <row r="33" spans="1:5" ht="26.25" customHeight="1" x14ac:dyDescent="0.25">
      <c r="A33" s="15" t="s">
        <v>23</v>
      </c>
      <c r="B33" s="28" t="s">
        <v>24</v>
      </c>
      <c r="C33" s="16">
        <v>0.1</v>
      </c>
      <c r="D33" s="16">
        <v>0</v>
      </c>
      <c r="E33" s="17">
        <v>0</v>
      </c>
    </row>
    <row r="34" spans="1:5" ht="79.5" customHeight="1" x14ac:dyDescent="0.25">
      <c r="A34" s="12" t="s">
        <v>25</v>
      </c>
      <c r="B34" s="27" t="s">
        <v>26</v>
      </c>
      <c r="C34" s="13">
        <f>433350-1698.3</f>
        <v>431651.7</v>
      </c>
      <c r="D34" s="13">
        <f>402322.8-570.4</f>
        <v>401752.39999999997</v>
      </c>
      <c r="E34" s="14">
        <v>405327.2</v>
      </c>
    </row>
    <row r="35" spans="1:5" ht="33.4" customHeight="1" x14ac:dyDescent="0.25">
      <c r="A35" s="12" t="s">
        <v>7</v>
      </c>
      <c r="B35" s="27" t="s">
        <v>27</v>
      </c>
      <c r="C35" s="13">
        <f>423936.2-1698.3</f>
        <v>422237.9</v>
      </c>
      <c r="D35" s="13">
        <f>392909-570.4</f>
        <v>392338.6</v>
      </c>
      <c r="E35" s="14">
        <v>395913.4</v>
      </c>
    </row>
    <row r="36" spans="1:5" ht="36.75" customHeight="1" x14ac:dyDescent="0.25">
      <c r="A36" s="12" t="s">
        <v>28</v>
      </c>
      <c r="B36" s="27" t="s">
        <v>29</v>
      </c>
      <c r="C36" s="13">
        <v>17122</v>
      </c>
      <c r="D36" s="13">
        <v>17089</v>
      </c>
      <c r="E36" s="14">
        <v>17089</v>
      </c>
    </row>
    <row r="37" spans="1:5" ht="42.75" customHeight="1" x14ac:dyDescent="0.25">
      <c r="A37" s="15" t="s">
        <v>11</v>
      </c>
      <c r="B37" s="28" t="s">
        <v>30</v>
      </c>
      <c r="C37" s="16">
        <v>16562</v>
      </c>
      <c r="D37" s="16">
        <v>16529</v>
      </c>
      <c r="E37" s="17">
        <v>16529</v>
      </c>
    </row>
    <row r="38" spans="1:5" ht="36.75" customHeight="1" x14ac:dyDescent="0.25">
      <c r="A38" s="15" t="s">
        <v>19</v>
      </c>
      <c r="B38" s="28" t="s">
        <v>31</v>
      </c>
      <c r="C38" s="16">
        <v>550</v>
      </c>
      <c r="D38" s="16">
        <v>550</v>
      </c>
      <c r="E38" s="17">
        <v>550</v>
      </c>
    </row>
    <row r="39" spans="1:5" ht="22.5" customHeight="1" x14ac:dyDescent="0.25">
      <c r="A39" s="15" t="s">
        <v>23</v>
      </c>
      <c r="B39" s="28" t="s">
        <v>32</v>
      </c>
      <c r="C39" s="16">
        <v>10</v>
      </c>
      <c r="D39" s="16">
        <v>10</v>
      </c>
      <c r="E39" s="17">
        <v>10</v>
      </c>
    </row>
    <row r="40" spans="1:5" ht="36.75" customHeight="1" x14ac:dyDescent="0.25">
      <c r="A40" s="12" t="s">
        <v>33</v>
      </c>
      <c r="B40" s="27" t="s">
        <v>34</v>
      </c>
      <c r="C40" s="13">
        <v>500</v>
      </c>
      <c r="D40" s="13">
        <v>500</v>
      </c>
      <c r="E40" s="14">
        <v>500</v>
      </c>
    </row>
    <row r="41" spans="1:5" ht="39.75" customHeight="1" x14ac:dyDescent="0.25">
      <c r="A41" s="15" t="s">
        <v>19</v>
      </c>
      <c r="B41" s="28" t="s">
        <v>35</v>
      </c>
      <c r="C41" s="16">
        <v>500</v>
      </c>
      <c r="D41" s="16">
        <v>500</v>
      </c>
      <c r="E41" s="17">
        <v>500</v>
      </c>
    </row>
    <row r="42" spans="1:5" ht="24" customHeight="1" x14ac:dyDescent="0.25">
      <c r="A42" s="12" t="s">
        <v>9</v>
      </c>
      <c r="B42" s="27" t="s">
        <v>36</v>
      </c>
      <c r="C42" s="13">
        <f>406314.2-1698.3</f>
        <v>404615.9</v>
      </c>
      <c r="D42" s="13">
        <f>375320-570.4</f>
        <v>374749.6</v>
      </c>
      <c r="E42" s="14">
        <v>378324.4</v>
      </c>
    </row>
    <row r="43" spans="1:5" ht="35.25" customHeight="1" x14ac:dyDescent="0.25">
      <c r="A43" s="15" t="s">
        <v>11</v>
      </c>
      <c r="B43" s="28" t="s">
        <v>37</v>
      </c>
      <c r="C43" s="16">
        <v>329146.59999999998</v>
      </c>
      <c r="D43" s="16">
        <v>309779.90000000002</v>
      </c>
      <c r="E43" s="17">
        <v>309779.90000000002</v>
      </c>
    </row>
    <row r="44" spans="1:5" ht="36.75" customHeight="1" x14ac:dyDescent="0.25">
      <c r="A44" s="30" t="s">
        <v>19</v>
      </c>
      <c r="B44" s="31" t="s">
        <v>38</v>
      </c>
      <c r="C44" s="32">
        <f>67518.5-1698.3</f>
        <v>65820.2</v>
      </c>
      <c r="D44" s="32">
        <f>65300.1-570.4</f>
        <v>64729.7</v>
      </c>
      <c r="E44" s="33">
        <v>68304.5</v>
      </c>
    </row>
    <row r="45" spans="1:5" ht="36.75" customHeight="1" x14ac:dyDescent="0.25">
      <c r="A45" s="15" t="s">
        <v>21</v>
      </c>
      <c r="B45" s="28" t="s">
        <v>39</v>
      </c>
      <c r="C45" s="16">
        <v>8714.2999999999993</v>
      </c>
      <c r="D45" s="16">
        <v>0</v>
      </c>
      <c r="E45" s="17">
        <v>0</v>
      </c>
    </row>
    <row r="46" spans="1:5" ht="22.5" customHeight="1" x14ac:dyDescent="0.25">
      <c r="A46" s="15" t="s">
        <v>23</v>
      </c>
      <c r="B46" s="28" t="s">
        <v>40</v>
      </c>
      <c r="C46" s="16">
        <v>934.8</v>
      </c>
      <c r="D46" s="16">
        <v>240</v>
      </c>
      <c r="E46" s="17">
        <v>240</v>
      </c>
    </row>
    <row r="47" spans="1:5" ht="39" customHeight="1" x14ac:dyDescent="0.25">
      <c r="A47" s="12" t="s">
        <v>41</v>
      </c>
      <c r="B47" s="27" t="s">
        <v>42</v>
      </c>
      <c r="C47" s="13">
        <v>9413.7999999999993</v>
      </c>
      <c r="D47" s="13">
        <v>9413.7999999999993</v>
      </c>
      <c r="E47" s="14">
        <v>9413.7999999999993</v>
      </c>
    </row>
    <row r="48" spans="1:5" ht="69.75" customHeight="1" x14ac:dyDescent="0.25">
      <c r="A48" s="12" t="s">
        <v>43</v>
      </c>
      <c r="B48" s="27" t="s">
        <v>44</v>
      </c>
      <c r="C48" s="13">
        <v>9413.7999999999993</v>
      </c>
      <c r="D48" s="13">
        <v>9413.7999999999993</v>
      </c>
      <c r="E48" s="14">
        <v>9413.7999999999993</v>
      </c>
    </row>
    <row r="49" spans="1:5" ht="37.5" customHeight="1" x14ac:dyDescent="0.25">
      <c r="A49" s="15" t="s">
        <v>19</v>
      </c>
      <c r="B49" s="28" t="s">
        <v>45</v>
      </c>
      <c r="C49" s="16">
        <v>7398.8</v>
      </c>
      <c r="D49" s="16">
        <v>7848.8</v>
      </c>
      <c r="E49" s="17">
        <v>7848.8</v>
      </c>
    </row>
    <row r="50" spans="1:5" ht="36" customHeight="1" x14ac:dyDescent="0.25">
      <c r="A50" s="15" t="s">
        <v>19</v>
      </c>
      <c r="B50" s="28" t="s">
        <v>46</v>
      </c>
      <c r="C50" s="16">
        <v>1265</v>
      </c>
      <c r="D50" s="16">
        <v>1265</v>
      </c>
      <c r="E50" s="17">
        <v>1265</v>
      </c>
    </row>
    <row r="51" spans="1:5" ht="35.25" customHeight="1" x14ac:dyDescent="0.25">
      <c r="A51" s="15" t="s">
        <v>19</v>
      </c>
      <c r="B51" s="28" t="s">
        <v>47</v>
      </c>
      <c r="C51" s="16">
        <v>750</v>
      </c>
      <c r="D51" s="16">
        <v>300</v>
      </c>
      <c r="E51" s="17">
        <v>300</v>
      </c>
    </row>
    <row r="52" spans="1:5" ht="49.5" customHeight="1" x14ac:dyDescent="0.25">
      <c r="A52" s="12" t="s">
        <v>48</v>
      </c>
      <c r="B52" s="27" t="s">
        <v>49</v>
      </c>
      <c r="C52" s="13">
        <v>55526.400000000001</v>
      </c>
      <c r="D52" s="13">
        <v>55526.400000000001</v>
      </c>
      <c r="E52" s="14">
        <v>55526.400000000001</v>
      </c>
    </row>
    <row r="53" spans="1:5" ht="36.75" customHeight="1" x14ac:dyDescent="0.25">
      <c r="A53" s="12" t="s">
        <v>7</v>
      </c>
      <c r="B53" s="27" t="s">
        <v>50</v>
      </c>
      <c r="C53" s="13">
        <v>39026.5</v>
      </c>
      <c r="D53" s="13">
        <v>39026.5</v>
      </c>
      <c r="E53" s="14">
        <v>39026.5</v>
      </c>
    </row>
    <row r="54" spans="1:5" ht="40.5" customHeight="1" x14ac:dyDescent="0.25">
      <c r="A54" s="12" t="s">
        <v>33</v>
      </c>
      <c r="B54" s="27" t="s">
        <v>51</v>
      </c>
      <c r="C54" s="13">
        <v>120</v>
      </c>
      <c r="D54" s="13">
        <v>120</v>
      </c>
      <c r="E54" s="14">
        <v>120</v>
      </c>
    </row>
    <row r="55" spans="1:5" ht="36" customHeight="1" x14ac:dyDescent="0.25">
      <c r="A55" s="15" t="s">
        <v>19</v>
      </c>
      <c r="B55" s="28" t="s">
        <v>52</v>
      </c>
      <c r="C55" s="16">
        <v>120</v>
      </c>
      <c r="D55" s="16">
        <v>120</v>
      </c>
      <c r="E55" s="17">
        <v>120</v>
      </c>
    </row>
    <row r="56" spans="1:5" ht="24.75" customHeight="1" x14ac:dyDescent="0.25">
      <c r="A56" s="12" t="s">
        <v>9</v>
      </c>
      <c r="B56" s="27" t="s">
        <v>53</v>
      </c>
      <c r="C56" s="13">
        <v>38906.5</v>
      </c>
      <c r="D56" s="13">
        <v>38906.5</v>
      </c>
      <c r="E56" s="14">
        <v>38906.5</v>
      </c>
    </row>
    <row r="57" spans="1:5" ht="39" customHeight="1" x14ac:dyDescent="0.25">
      <c r="A57" s="15" t="s">
        <v>11</v>
      </c>
      <c r="B57" s="28" t="s">
        <v>54</v>
      </c>
      <c r="C57" s="16">
        <v>37353.5</v>
      </c>
      <c r="D57" s="16">
        <v>37353.5</v>
      </c>
      <c r="E57" s="17">
        <v>37353.5</v>
      </c>
    </row>
    <row r="58" spans="1:5" ht="39" customHeight="1" x14ac:dyDescent="0.25">
      <c r="A58" s="15" t="s">
        <v>19</v>
      </c>
      <c r="B58" s="28" t="s">
        <v>55</v>
      </c>
      <c r="C58" s="16">
        <v>1523</v>
      </c>
      <c r="D58" s="16">
        <v>1523</v>
      </c>
      <c r="E58" s="17">
        <v>1523</v>
      </c>
    </row>
    <row r="59" spans="1:5" ht="27" customHeight="1" x14ac:dyDescent="0.25">
      <c r="A59" s="15" t="s">
        <v>23</v>
      </c>
      <c r="B59" s="28" t="s">
        <v>56</v>
      </c>
      <c r="C59" s="16">
        <v>30</v>
      </c>
      <c r="D59" s="16">
        <v>30</v>
      </c>
      <c r="E59" s="17">
        <v>30</v>
      </c>
    </row>
    <row r="60" spans="1:5" ht="39" customHeight="1" x14ac:dyDescent="0.25">
      <c r="A60" s="12" t="s">
        <v>41</v>
      </c>
      <c r="B60" s="27" t="s">
        <v>57</v>
      </c>
      <c r="C60" s="13">
        <v>2727</v>
      </c>
      <c r="D60" s="13">
        <v>2727</v>
      </c>
      <c r="E60" s="14">
        <v>2727</v>
      </c>
    </row>
    <row r="61" spans="1:5" ht="66.75" customHeight="1" x14ac:dyDescent="0.25">
      <c r="A61" s="12" t="s">
        <v>43</v>
      </c>
      <c r="B61" s="27" t="s">
        <v>58</v>
      </c>
      <c r="C61" s="13">
        <v>2727</v>
      </c>
      <c r="D61" s="13">
        <v>2727</v>
      </c>
      <c r="E61" s="14">
        <v>2727</v>
      </c>
    </row>
    <row r="62" spans="1:5" ht="39" customHeight="1" x14ac:dyDescent="0.25">
      <c r="A62" s="15" t="s">
        <v>19</v>
      </c>
      <c r="B62" s="28" t="s">
        <v>59</v>
      </c>
      <c r="C62" s="16">
        <v>220</v>
      </c>
      <c r="D62" s="16">
        <v>220</v>
      </c>
      <c r="E62" s="17">
        <v>220</v>
      </c>
    </row>
    <row r="63" spans="1:5" ht="36.75" customHeight="1" x14ac:dyDescent="0.25">
      <c r="A63" s="15" t="s">
        <v>19</v>
      </c>
      <c r="B63" s="28" t="s">
        <v>60</v>
      </c>
      <c r="C63" s="16">
        <v>37</v>
      </c>
      <c r="D63" s="16">
        <v>37</v>
      </c>
      <c r="E63" s="17">
        <v>37</v>
      </c>
    </row>
    <row r="64" spans="1:5" ht="36" customHeight="1" x14ac:dyDescent="0.25">
      <c r="A64" s="15" t="s">
        <v>19</v>
      </c>
      <c r="B64" s="28" t="s">
        <v>61</v>
      </c>
      <c r="C64" s="16">
        <v>2470</v>
      </c>
      <c r="D64" s="16">
        <v>2470</v>
      </c>
      <c r="E64" s="17">
        <v>2470</v>
      </c>
    </row>
    <row r="65" spans="1:5" ht="40.5" customHeight="1" x14ac:dyDescent="0.25">
      <c r="A65" s="12" t="s">
        <v>15</v>
      </c>
      <c r="B65" s="27" t="s">
        <v>62</v>
      </c>
      <c r="C65" s="13">
        <v>13772.9</v>
      </c>
      <c r="D65" s="13">
        <v>13772.9</v>
      </c>
      <c r="E65" s="14">
        <v>13772.9</v>
      </c>
    </row>
    <row r="66" spans="1:5" ht="35.25" customHeight="1" x14ac:dyDescent="0.25">
      <c r="A66" s="15" t="s">
        <v>11</v>
      </c>
      <c r="B66" s="28" t="s">
        <v>63</v>
      </c>
      <c r="C66" s="16">
        <v>2956.1</v>
      </c>
      <c r="D66" s="16">
        <v>2956.1</v>
      </c>
      <c r="E66" s="17">
        <v>2956.1</v>
      </c>
    </row>
    <row r="67" spans="1:5" ht="38.25" customHeight="1" x14ac:dyDescent="0.25">
      <c r="A67" s="15" t="s">
        <v>11</v>
      </c>
      <c r="B67" s="28" t="s">
        <v>64</v>
      </c>
      <c r="C67" s="16">
        <v>9111.2999999999993</v>
      </c>
      <c r="D67" s="16">
        <v>9111.2999999999993</v>
      </c>
      <c r="E67" s="17">
        <v>9111.2999999999993</v>
      </c>
    </row>
    <row r="68" spans="1:5" ht="39" customHeight="1" x14ac:dyDescent="0.25">
      <c r="A68" s="15" t="s">
        <v>19</v>
      </c>
      <c r="B68" s="28" t="s">
        <v>65</v>
      </c>
      <c r="C68" s="16">
        <v>1705.5</v>
      </c>
      <c r="D68" s="16">
        <v>1705.5</v>
      </c>
      <c r="E68" s="17">
        <v>1705.5</v>
      </c>
    </row>
    <row r="69" spans="1:5" ht="24.75" customHeight="1" x14ac:dyDescent="0.25">
      <c r="A69" s="12" t="s">
        <v>66</v>
      </c>
      <c r="B69" s="27" t="s">
        <v>67</v>
      </c>
      <c r="C69" s="13">
        <v>4448</v>
      </c>
      <c r="D69" s="13">
        <v>5000</v>
      </c>
      <c r="E69" s="14">
        <v>5000</v>
      </c>
    </row>
    <row r="70" spans="1:5" ht="25.5" customHeight="1" x14ac:dyDescent="0.25">
      <c r="A70" s="12" t="s">
        <v>68</v>
      </c>
      <c r="B70" s="27" t="s">
        <v>69</v>
      </c>
      <c r="C70" s="13">
        <v>4448</v>
      </c>
      <c r="D70" s="13">
        <v>5000</v>
      </c>
      <c r="E70" s="14">
        <v>5000</v>
      </c>
    </row>
    <row r="71" spans="1:5" ht="21.75" customHeight="1" x14ac:dyDescent="0.25">
      <c r="A71" s="15" t="s">
        <v>70</v>
      </c>
      <c r="B71" s="28" t="s">
        <v>71</v>
      </c>
      <c r="C71" s="16">
        <v>4448</v>
      </c>
      <c r="D71" s="16">
        <v>5000</v>
      </c>
      <c r="E71" s="17">
        <v>5000</v>
      </c>
    </row>
    <row r="72" spans="1:5" ht="23.25" customHeight="1" x14ac:dyDescent="0.25">
      <c r="A72" s="12" t="s">
        <v>72</v>
      </c>
      <c r="B72" s="27" t="s">
        <v>73</v>
      </c>
      <c r="C72" s="13">
        <v>300225.09999999998</v>
      </c>
      <c r="D72" s="13">
        <v>354037.6</v>
      </c>
      <c r="E72" s="14">
        <v>312367.09999999998</v>
      </c>
    </row>
    <row r="73" spans="1:5" ht="24.75" customHeight="1" x14ac:dyDescent="0.25">
      <c r="A73" s="12" t="s">
        <v>74</v>
      </c>
      <c r="B73" s="27" t="s">
        <v>75</v>
      </c>
      <c r="C73" s="13">
        <v>9601.9</v>
      </c>
      <c r="D73" s="13">
        <v>9597.9</v>
      </c>
      <c r="E73" s="14">
        <v>9622.9</v>
      </c>
    </row>
    <row r="74" spans="1:5" ht="27" customHeight="1" x14ac:dyDescent="0.25">
      <c r="A74" s="12" t="s">
        <v>76</v>
      </c>
      <c r="B74" s="27" t="s">
        <v>77</v>
      </c>
      <c r="C74" s="13">
        <v>9601.9</v>
      </c>
      <c r="D74" s="13">
        <v>9597.9</v>
      </c>
      <c r="E74" s="14">
        <v>9622.9</v>
      </c>
    </row>
    <row r="75" spans="1:5" ht="39.75" customHeight="1" x14ac:dyDescent="0.25">
      <c r="A75" s="15" t="s">
        <v>11</v>
      </c>
      <c r="B75" s="28" t="s">
        <v>78</v>
      </c>
      <c r="C75" s="16">
        <v>609.9</v>
      </c>
      <c r="D75" s="16">
        <v>603.9</v>
      </c>
      <c r="E75" s="17">
        <v>603.9</v>
      </c>
    </row>
    <row r="76" spans="1:5" ht="39.75" customHeight="1" x14ac:dyDescent="0.25">
      <c r="A76" s="15" t="s">
        <v>19</v>
      </c>
      <c r="B76" s="28" t="s">
        <v>79</v>
      </c>
      <c r="C76" s="16">
        <v>2800</v>
      </c>
      <c r="D76" s="16">
        <v>2800</v>
      </c>
      <c r="E76" s="17">
        <v>2800</v>
      </c>
    </row>
    <row r="77" spans="1:5" ht="37.5" customHeight="1" x14ac:dyDescent="0.25">
      <c r="A77" s="15" t="s">
        <v>11</v>
      </c>
      <c r="B77" s="28" t="s">
        <v>80</v>
      </c>
      <c r="C77" s="16">
        <v>6192</v>
      </c>
      <c r="D77" s="16">
        <v>6194</v>
      </c>
      <c r="E77" s="17">
        <v>6219</v>
      </c>
    </row>
    <row r="78" spans="1:5" ht="24" customHeight="1" x14ac:dyDescent="0.25">
      <c r="A78" s="12" t="s">
        <v>81</v>
      </c>
      <c r="B78" s="27" t="s">
        <v>82</v>
      </c>
      <c r="C78" s="13">
        <v>8648</v>
      </c>
      <c r="D78" s="13">
        <v>8648</v>
      </c>
      <c r="E78" s="14">
        <v>8648</v>
      </c>
    </row>
    <row r="79" spans="1:5" ht="27" customHeight="1" x14ac:dyDescent="0.25">
      <c r="A79" s="12" t="s">
        <v>83</v>
      </c>
      <c r="B79" s="27" t="s">
        <v>84</v>
      </c>
      <c r="C79" s="13">
        <v>8648</v>
      </c>
      <c r="D79" s="13">
        <v>8648</v>
      </c>
      <c r="E79" s="14">
        <v>8648</v>
      </c>
    </row>
    <row r="80" spans="1:5" ht="36.75" customHeight="1" x14ac:dyDescent="0.25">
      <c r="A80" s="15" t="s">
        <v>11</v>
      </c>
      <c r="B80" s="28" t="s">
        <v>85</v>
      </c>
      <c r="C80" s="16">
        <v>8248</v>
      </c>
      <c r="D80" s="16">
        <v>8248</v>
      </c>
      <c r="E80" s="17">
        <v>8248</v>
      </c>
    </row>
    <row r="81" spans="1:5" ht="38.25" customHeight="1" x14ac:dyDescent="0.25">
      <c r="A81" s="15" t="s">
        <v>19</v>
      </c>
      <c r="B81" s="28" t="s">
        <v>86</v>
      </c>
      <c r="C81" s="16">
        <v>400</v>
      </c>
      <c r="D81" s="16">
        <v>400</v>
      </c>
      <c r="E81" s="17">
        <v>400</v>
      </c>
    </row>
    <row r="82" spans="1:5" ht="40.5" customHeight="1" x14ac:dyDescent="0.25">
      <c r="A82" s="12" t="s">
        <v>7</v>
      </c>
      <c r="B82" s="27" t="s">
        <v>87</v>
      </c>
      <c r="C82" s="13">
        <v>150835.20000000001</v>
      </c>
      <c r="D82" s="13">
        <v>207787.7</v>
      </c>
      <c r="E82" s="14">
        <v>164357.20000000001</v>
      </c>
    </row>
    <row r="83" spans="1:5" ht="42" customHeight="1" x14ac:dyDescent="0.25">
      <c r="A83" s="12" t="s">
        <v>28</v>
      </c>
      <c r="B83" s="27" t="s">
        <v>88</v>
      </c>
      <c r="C83" s="13">
        <v>41789.1</v>
      </c>
      <c r="D83" s="13">
        <v>20005</v>
      </c>
      <c r="E83" s="14">
        <v>20005</v>
      </c>
    </row>
    <row r="84" spans="1:5" ht="46.5" customHeight="1" x14ac:dyDescent="0.25">
      <c r="A84" s="15" t="s">
        <v>19</v>
      </c>
      <c r="B84" s="28" t="s">
        <v>89</v>
      </c>
      <c r="C84" s="16">
        <v>21487.8</v>
      </c>
      <c r="D84" s="16">
        <v>20005</v>
      </c>
      <c r="E84" s="17">
        <v>20005</v>
      </c>
    </row>
    <row r="85" spans="1:5" ht="30.75" customHeight="1" x14ac:dyDescent="0.25">
      <c r="A85" s="15" t="s">
        <v>90</v>
      </c>
      <c r="B85" s="28" t="s">
        <v>91</v>
      </c>
      <c r="C85" s="16">
        <v>1953.3</v>
      </c>
      <c r="D85" s="16">
        <v>0</v>
      </c>
      <c r="E85" s="17">
        <v>0</v>
      </c>
    </row>
    <row r="86" spans="1:5" ht="39" customHeight="1" x14ac:dyDescent="0.25">
      <c r="A86" s="15" t="s">
        <v>11</v>
      </c>
      <c r="B86" s="28" t="s">
        <v>92</v>
      </c>
      <c r="C86" s="16">
        <v>18248</v>
      </c>
      <c r="D86" s="16">
        <v>0</v>
      </c>
      <c r="E86" s="17">
        <v>0</v>
      </c>
    </row>
    <row r="87" spans="1:5" ht="39.75" customHeight="1" x14ac:dyDescent="0.25">
      <c r="A87" s="15" t="s">
        <v>19</v>
      </c>
      <c r="B87" s="28" t="s">
        <v>93</v>
      </c>
      <c r="C87" s="16">
        <v>100</v>
      </c>
      <c r="D87" s="16">
        <v>0</v>
      </c>
      <c r="E87" s="17">
        <v>0</v>
      </c>
    </row>
    <row r="88" spans="1:5" ht="26.25" customHeight="1" x14ac:dyDescent="0.25">
      <c r="A88" s="12" t="s">
        <v>9</v>
      </c>
      <c r="B88" s="27" t="s">
        <v>94</v>
      </c>
      <c r="C88" s="13">
        <v>109046.1</v>
      </c>
      <c r="D88" s="13">
        <v>187782.7</v>
      </c>
      <c r="E88" s="14">
        <v>144352.20000000001</v>
      </c>
    </row>
    <row r="89" spans="1:5" ht="37.5" customHeight="1" x14ac:dyDescent="0.25">
      <c r="A89" s="15" t="s">
        <v>19</v>
      </c>
      <c r="B89" s="28" t="s">
        <v>95</v>
      </c>
      <c r="C89" s="16">
        <v>54</v>
      </c>
      <c r="D89" s="16">
        <v>0</v>
      </c>
      <c r="E89" s="17">
        <v>0</v>
      </c>
    </row>
    <row r="90" spans="1:5" ht="26.25" customHeight="1" x14ac:dyDescent="0.25">
      <c r="A90" s="15" t="s">
        <v>96</v>
      </c>
      <c r="B90" s="28" t="s">
        <v>97</v>
      </c>
      <c r="C90" s="16">
        <v>33441.699999999997</v>
      </c>
      <c r="D90" s="16">
        <v>106288.8</v>
      </c>
      <c r="E90" s="17">
        <v>61858.3</v>
      </c>
    </row>
    <row r="91" spans="1:5" ht="27" customHeight="1" x14ac:dyDescent="0.25">
      <c r="A91" s="15" t="s">
        <v>23</v>
      </c>
      <c r="B91" s="28" t="s">
        <v>98</v>
      </c>
      <c r="C91" s="16">
        <v>300</v>
      </c>
      <c r="D91" s="16">
        <v>0</v>
      </c>
      <c r="E91" s="17">
        <v>0</v>
      </c>
    </row>
    <row r="92" spans="1:5" ht="21.75" customHeight="1" x14ac:dyDescent="0.25">
      <c r="A92" s="15" t="s">
        <v>99</v>
      </c>
      <c r="B92" s="28" t="s">
        <v>100</v>
      </c>
      <c r="C92" s="16">
        <v>3565.1</v>
      </c>
      <c r="D92" s="16">
        <v>0</v>
      </c>
      <c r="E92" s="17">
        <v>0</v>
      </c>
    </row>
    <row r="93" spans="1:5" ht="38.25" customHeight="1" x14ac:dyDescent="0.25">
      <c r="A93" s="15" t="s">
        <v>19</v>
      </c>
      <c r="B93" s="28" t="s">
        <v>101</v>
      </c>
      <c r="C93" s="16">
        <v>205.7</v>
      </c>
      <c r="D93" s="16">
        <v>0</v>
      </c>
      <c r="E93" s="17">
        <v>0</v>
      </c>
    </row>
    <row r="94" spans="1:5" ht="26.25" customHeight="1" x14ac:dyDescent="0.25">
      <c r="A94" s="15" t="s">
        <v>23</v>
      </c>
      <c r="B94" s="28" t="s">
        <v>102</v>
      </c>
      <c r="C94" s="16">
        <v>2.5</v>
      </c>
      <c r="D94" s="16">
        <v>0</v>
      </c>
      <c r="E94" s="17">
        <v>0</v>
      </c>
    </row>
    <row r="95" spans="1:5" ht="26.25" customHeight="1" x14ac:dyDescent="0.25">
      <c r="A95" s="15" t="s">
        <v>99</v>
      </c>
      <c r="B95" s="28" t="s">
        <v>103</v>
      </c>
      <c r="C95" s="16">
        <v>12709.9</v>
      </c>
      <c r="D95" s="16">
        <v>10709.9</v>
      </c>
      <c r="E95" s="17">
        <v>10709.9</v>
      </c>
    </row>
    <row r="96" spans="1:5" ht="40.5" customHeight="1" x14ac:dyDescent="0.25">
      <c r="A96" s="15" t="s">
        <v>19</v>
      </c>
      <c r="B96" s="28" t="s">
        <v>104</v>
      </c>
      <c r="C96" s="16">
        <v>1783</v>
      </c>
      <c r="D96" s="16">
        <v>1783</v>
      </c>
      <c r="E96" s="17">
        <v>1783</v>
      </c>
    </row>
    <row r="97" spans="1:5" ht="23.25" customHeight="1" x14ac:dyDescent="0.25">
      <c r="A97" s="15" t="s">
        <v>23</v>
      </c>
      <c r="B97" s="28" t="s">
        <v>105</v>
      </c>
      <c r="C97" s="16">
        <v>1</v>
      </c>
      <c r="D97" s="16">
        <v>1</v>
      </c>
      <c r="E97" s="17">
        <v>1</v>
      </c>
    </row>
    <row r="98" spans="1:5" ht="24.75" customHeight="1" x14ac:dyDescent="0.25">
      <c r="A98" s="15" t="s">
        <v>99</v>
      </c>
      <c r="B98" s="28" t="s">
        <v>106</v>
      </c>
      <c r="C98" s="16">
        <v>35952.699999999997</v>
      </c>
      <c r="D98" s="16">
        <v>45952.7</v>
      </c>
      <c r="E98" s="17">
        <v>46952.7</v>
      </c>
    </row>
    <row r="99" spans="1:5" ht="39.75" customHeight="1" x14ac:dyDescent="0.25">
      <c r="A99" s="15" t="s">
        <v>19</v>
      </c>
      <c r="B99" s="28" t="s">
        <v>107</v>
      </c>
      <c r="C99" s="16">
        <v>17818</v>
      </c>
      <c r="D99" s="16">
        <v>22597.3</v>
      </c>
      <c r="E99" s="17">
        <v>22597.3</v>
      </c>
    </row>
    <row r="100" spans="1:5" ht="39" customHeight="1" x14ac:dyDescent="0.25">
      <c r="A100" s="15" t="s">
        <v>21</v>
      </c>
      <c r="B100" s="28" t="s">
        <v>108</v>
      </c>
      <c r="C100" s="16">
        <v>2756.4</v>
      </c>
      <c r="D100" s="16">
        <v>0</v>
      </c>
      <c r="E100" s="17">
        <v>0</v>
      </c>
    </row>
    <row r="101" spans="1:5" ht="24" customHeight="1" x14ac:dyDescent="0.25">
      <c r="A101" s="15" t="s">
        <v>23</v>
      </c>
      <c r="B101" s="28" t="s">
        <v>109</v>
      </c>
      <c r="C101" s="16">
        <v>456.3</v>
      </c>
      <c r="D101" s="16">
        <v>450</v>
      </c>
      <c r="E101" s="17">
        <v>450</v>
      </c>
    </row>
    <row r="102" spans="1:5" ht="75" customHeight="1" x14ac:dyDescent="0.25">
      <c r="A102" s="12" t="s">
        <v>110</v>
      </c>
      <c r="B102" s="27" t="s">
        <v>111</v>
      </c>
      <c r="C102" s="13">
        <v>1723</v>
      </c>
      <c r="D102" s="13">
        <v>4</v>
      </c>
      <c r="E102" s="14">
        <v>1739</v>
      </c>
    </row>
    <row r="103" spans="1:5" ht="19.5" customHeight="1" x14ac:dyDescent="0.25">
      <c r="A103" s="12" t="s">
        <v>9</v>
      </c>
      <c r="B103" s="27" t="s">
        <v>112</v>
      </c>
      <c r="C103" s="13">
        <v>1723</v>
      </c>
      <c r="D103" s="13">
        <v>4</v>
      </c>
      <c r="E103" s="14">
        <v>1739</v>
      </c>
    </row>
    <row r="104" spans="1:5" ht="37.5" customHeight="1" x14ac:dyDescent="0.25">
      <c r="A104" s="15" t="s">
        <v>19</v>
      </c>
      <c r="B104" s="28" t="s">
        <v>113</v>
      </c>
      <c r="C104" s="16">
        <v>3</v>
      </c>
      <c r="D104" s="16">
        <v>4</v>
      </c>
      <c r="E104" s="17">
        <v>1739</v>
      </c>
    </row>
    <row r="105" spans="1:5" ht="39" customHeight="1" x14ac:dyDescent="0.25">
      <c r="A105" s="15" t="s">
        <v>19</v>
      </c>
      <c r="B105" s="28" t="s">
        <v>114</v>
      </c>
      <c r="C105" s="16">
        <v>1720</v>
      </c>
      <c r="D105" s="16">
        <v>0</v>
      </c>
      <c r="E105" s="17">
        <v>0</v>
      </c>
    </row>
    <row r="106" spans="1:5" ht="38.25" customHeight="1" x14ac:dyDescent="0.25">
      <c r="A106" s="12" t="s">
        <v>41</v>
      </c>
      <c r="B106" s="27" t="s">
        <v>115</v>
      </c>
      <c r="C106" s="13">
        <v>129417</v>
      </c>
      <c r="D106" s="13">
        <v>128000</v>
      </c>
      <c r="E106" s="14">
        <v>128000</v>
      </c>
    </row>
    <row r="107" spans="1:5" ht="111.75" customHeight="1" x14ac:dyDescent="0.25">
      <c r="A107" s="12" t="s">
        <v>116</v>
      </c>
      <c r="B107" s="27" t="s">
        <v>117</v>
      </c>
      <c r="C107" s="13">
        <v>129417</v>
      </c>
      <c r="D107" s="13">
        <v>128000</v>
      </c>
      <c r="E107" s="14">
        <v>128000</v>
      </c>
    </row>
    <row r="108" spans="1:5" ht="25.5" customHeight="1" x14ac:dyDescent="0.25">
      <c r="A108" s="15" t="s">
        <v>90</v>
      </c>
      <c r="B108" s="28" t="s">
        <v>118</v>
      </c>
      <c r="C108" s="16">
        <v>127539</v>
      </c>
      <c r="D108" s="16">
        <v>128000</v>
      </c>
      <c r="E108" s="17">
        <v>128000</v>
      </c>
    </row>
    <row r="109" spans="1:5" ht="24" customHeight="1" x14ac:dyDescent="0.25">
      <c r="A109" s="15" t="s">
        <v>90</v>
      </c>
      <c r="B109" s="28" t="s">
        <v>119</v>
      </c>
      <c r="C109" s="16">
        <v>1878</v>
      </c>
      <c r="D109" s="16">
        <v>0</v>
      </c>
      <c r="E109" s="17">
        <v>0</v>
      </c>
    </row>
    <row r="110" spans="1:5" ht="24" customHeight="1" x14ac:dyDescent="0.25">
      <c r="A110" s="12" t="s">
        <v>120</v>
      </c>
      <c r="B110" s="27" t="s">
        <v>121</v>
      </c>
      <c r="C110" s="13">
        <v>900</v>
      </c>
      <c r="D110" s="13">
        <v>900</v>
      </c>
      <c r="E110" s="14">
        <v>900</v>
      </c>
    </row>
    <row r="111" spans="1:5" ht="24.75" customHeight="1" x14ac:dyDescent="0.25">
      <c r="A111" s="12" t="s">
        <v>122</v>
      </c>
      <c r="B111" s="27" t="s">
        <v>123</v>
      </c>
      <c r="C111" s="13">
        <v>900</v>
      </c>
      <c r="D111" s="13">
        <v>900</v>
      </c>
      <c r="E111" s="14">
        <v>900</v>
      </c>
    </row>
    <row r="112" spans="1:5" ht="43.5" customHeight="1" x14ac:dyDescent="0.25">
      <c r="A112" s="12" t="s">
        <v>7</v>
      </c>
      <c r="B112" s="27" t="s">
        <v>124</v>
      </c>
      <c r="C112" s="13">
        <v>900</v>
      </c>
      <c r="D112" s="13">
        <v>900</v>
      </c>
      <c r="E112" s="14">
        <v>900</v>
      </c>
    </row>
    <row r="113" spans="1:5" ht="25.5" customHeight="1" x14ac:dyDescent="0.25">
      <c r="A113" s="12" t="s">
        <v>9</v>
      </c>
      <c r="B113" s="27" t="s">
        <v>125</v>
      </c>
      <c r="C113" s="13">
        <v>900</v>
      </c>
      <c r="D113" s="13">
        <v>900</v>
      </c>
      <c r="E113" s="14">
        <v>900</v>
      </c>
    </row>
    <row r="114" spans="1:5" ht="45" customHeight="1" x14ac:dyDescent="0.25">
      <c r="A114" s="15" t="s">
        <v>19</v>
      </c>
      <c r="B114" s="28" t="s">
        <v>126</v>
      </c>
      <c r="C114" s="16">
        <v>900</v>
      </c>
      <c r="D114" s="16">
        <v>900</v>
      </c>
      <c r="E114" s="17">
        <v>900</v>
      </c>
    </row>
    <row r="115" spans="1:5" ht="47.25" customHeight="1" x14ac:dyDescent="0.25">
      <c r="A115" s="12" t="s">
        <v>127</v>
      </c>
      <c r="B115" s="27" t="s">
        <v>128</v>
      </c>
      <c r="C115" s="13">
        <v>74244.899999999994</v>
      </c>
      <c r="D115" s="13">
        <v>70894.899999999994</v>
      </c>
      <c r="E115" s="14">
        <v>70894.899999999994</v>
      </c>
    </row>
    <row r="116" spans="1:5" ht="65.25" customHeight="1" x14ac:dyDescent="0.25">
      <c r="A116" s="12" t="s">
        <v>129</v>
      </c>
      <c r="B116" s="27" t="s">
        <v>130</v>
      </c>
      <c r="C116" s="13">
        <v>40895.9</v>
      </c>
      <c r="D116" s="13">
        <v>37545.9</v>
      </c>
      <c r="E116" s="14">
        <v>37545.9</v>
      </c>
    </row>
    <row r="117" spans="1:5" ht="61.5" customHeight="1" x14ac:dyDescent="0.25">
      <c r="A117" s="12" t="s">
        <v>131</v>
      </c>
      <c r="B117" s="27" t="s">
        <v>132</v>
      </c>
      <c r="C117" s="13">
        <v>40895.9</v>
      </c>
      <c r="D117" s="13">
        <v>37545.9</v>
      </c>
      <c r="E117" s="14">
        <v>37545.9</v>
      </c>
    </row>
    <row r="118" spans="1:5" ht="61.5" customHeight="1" x14ac:dyDescent="0.25">
      <c r="A118" s="12" t="s">
        <v>133</v>
      </c>
      <c r="B118" s="27" t="s">
        <v>134</v>
      </c>
      <c r="C118" s="13">
        <v>35475.9</v>
      </c>
      <c r="D118" s="13">
        <v>35475.9</v>
      </c>
      <c r="E118" s="14">
        <v>35475.9</v>
      </c>
    </row>
    <row r="119" spans="1:5" ht="43.5" customHeight="1" x14ac:dyDescent="0.25">
      <c r="A119" s="15" t="s">
        <v>19</v>
      </c>
      <c r="B119" s="28" t="s">
        <v>135</v>
      </c>
      <c r="C119" s="16">
        <v>1750</v>
      </c>
      <c r="D119" s="16">
        <v>5003</v>
      </c>
      <c r="E119" s="17">
        <v>5003</v>
      </c>
    </row>
    <row r="120" spans="1:5" ht="27.75" customHeight="1" x14ac:dyDescent="0.25">
      <c r="A120" s="15" t="s">
        <v>99</v>
      </c>
      <c r="B120" s="28" t="s">
        <v>136</v>
      </c>
      <c r="C120" s="16">
        <v>26084.1</v>
      </c>
      <c r="D120" s="16">
        <v>26084.1</v>
      </c>
      <c r="E120" s="17">
        <v>26084.1</v>
      </c>
    </row>
    <row r="121" spans="1:5" ht="41.25" customHeight="1" x14ac:dyDescent="0.25">
      <c r="A121" s="15" t="s">
        <v>19</v>
      </c>
      <c r="B121" s="28" t="s">
        <v>137</v>
      </c>
      <c r="C121" s="16">
        <v>4170.8</v>
      </c>
      <c r="D121" s="16">
        <v>4170.8</v>
      </c>
      <c r="E121" s="17">
        <v>4170.8</v>
      </c>
    </row>
    <row r="122" spans="1:5" ht="30" customHeight="1" x14ac:dyDescent="0.25">
      <c r="A122" s="15" t="s">
        <v>23</v>
      </c>
      <c r="B122" s="28" t="s">
        <v>138</v>
      </c>
      <c r="C122" s="16">
        <v>218</v>
      </c>
      <c r="D122" s="16">
        <v>218</v>
      </c>
      <c r="E122" s="17">
        <v>218</v>
      </c>
    </row>
    <row r="123" spans="1:5" ht="38.25" customHeight="1" x14ac:dyDescent="0.25">
      <c r="A123" s="15" t="s">
        <v>19</v>
      </c>
      <c r="B123" s="28" t="s">
        <v>139</v>
      </c>
      <c r="C123" s="16">
        <v>3253</v>
      </c>
      <c r="D123" s="16">
        <v>0</v>
      </c>
      <c r="E123" s="17">
        <v>0</v>
      </c>
    </row>
    <row r="124" spans="1:5" ht="56.25" customHeight="1" x14ac:dyDescent="0.25">
      <c r="A124" s="12" t="s">
        <v>140</v>
      </c>
      <c r="B124" s="27" t="s">
        <v>141</v>
      </c>
      <c r="C124" s="13">
        <v>4790</v>
      </c>
      <c r="D124" s="13">
        <v>1440</v>
      </c>
      <c r="E124" s="14">
        <v>1440</v>
      </c>
    </row>
    <row r="125" spans="1:5" ht="39.75" customHeight="1" x14ac:dyDescent="0.25">
      <c r="A125" s="15" t="s">
        <v>19</v>
      </c>
      <c r="B125" s="28" t="s">
        <v>142</v>
      </c>
      <c r="C125" s="16">
        <v>4790</v>
      </c>
      <c r="D125" s="16">
        <v>1440</v>
      </c>
      <c r="E125" s="17">
        <v>1440</v>
      </c>
    </row>
    <row r="126" spans="1:5" ht="37.5" customHeight="1" x14ac:dyDescent="0.25">
      <c r="A126" s="12" t="s">
        <v>143</v>
      </c>
      <c r="B126" s="27" t="s">
        <v>144</v>
      </c>
      <c r="C126" s="13">
        <v>630</v>
      </c>
      <c r="D126" s="13">
        <v>630</v>
      </c>
      <c r="E126" s="14">
        <v>630</v>
      </c>
    </row>
    <row r="127" spans="1:5" ht="39.75" customHeight="1" x14ac:dyDescent="0.25">
      <c r="A127" s="15" t="s">
        <v>19</v>
      </c>
      <c r="B127" s="28" t="s">
        <v>145</v>
      </c>
      <c r="C127" s="16">
        <v>630</v>
      </c>
      <c r="D127" s="16">
        <v>630</v>
      </c>
      <c r="E127" s="17">
        <v>630</v>
      </c>
    </row>
    <row r="128" spans="1:5" ht="41.25" customHeight="1" x14ac:dyDescent="0.25">
      <c r="A128" s="12" t="s">
        <v>146</v>
      </c>
      <c r="B128" s="27" t="s">
        <v>147</v>
      </c>
      <c r="C128" s="13">
        <v>33349</v>
      </c>
      <c r="D128" s="13">
        <v>33349</v>
      </c>
      <c r="E128" s="14">
        <v>33349</v>
      </c>
    </row>
    <row r="129" spans="1:5" ht="51" customHeight="1" x14ac:dyDescent="0.25">
      <c r="A129" s="12" t="s">
        <v>131</v>
      </c>
      <c r="B129" s="27" t="s">
        <v>148</v>
      </c>
      <c r="C129" s="13">
        <v>33349</v>
      </c>
      <c r="D129" s="13">
        <v>33349</v>
      </c>
      <c r="E129" s="14">
        <v>33349</v>
      </c>
    </row>
    <row r="130" spans="1:5" ht="42" customHeight="1" x14ac:dyDescent="0.25">
      <c r="A130" s="12" t="s">
        <v>149</v>
      </c>
      <c r="B130" s="27" t="s">
        <v>150</v>
      </c>
      <c r="C130" s="13">
        <v>25845</v>
      </c>
      <c r="D130" s="13">
        <v>25845</v>
      </c>
      <c r="E130" s="14">
        <v>25845</v>
      </c>
    </row>
    <row r="131" spans="1:5" ht="42" customHeight="1" x14ac:dyDescent="0.25">
      <c r="A131" s="15" t="s">
        <v>19</v>
      </c>
      <c r="B131" s="28" t="s">
        <v>151</v>
      </c>
      <c r="C131" s="16">
        <v>25845</v>
      </c>
      <c r="D131" s="16">
        <v>25845</v>
      </c>
      <c r="E131" s="17">
        <v>25845</v>
      </c>
    </row>
    <row r="132" spans="1:5" ht="36" customHeight="1" x14ac:dyDescent="0.25">
      <c r="A132" s="12" t="s">
        <v>152</v>
      </c>
      <c r="B132" s="27" t="s">
        <v>153</v>
      </c>
      <c r="C132" s="13">
        <v>7504</v>
      </c>
      <c r="D132" s="13">
        <v>7504</v>
      </c>
      <c r="E132" s="14">
        <v>7504</v>
      </c>
    </row>
    <row r="133" spans="1:5" ht="39.75" customHeight="1" x14ac:dyDescent="0.25">
      <c r="A133" s="15" t="s">
        <v>19</v>
      </c>
      <c r="B133" s="28" t="s">
        <v>154</v>
      </c>
      <c r="C133" s="16">
        <v>7504</v>
      </c>
      <c r="D133" s="16">
        <v>7504</v>
      </c>
      <c r="E133" s="17">
        <v>7504</v>
      </c>
    </row>
    <row r="134" spans="1:5" ht="29.25" customHeight="1" x14ac:dyDescent="0.25">
      <c r="A134" s="12" t="s">
        <v>155</v>
      </c>
      <c r="B134" s="27" t="s">
        <v>156</v>
      </c>
      <c r="C134" s="13">
        <v>786476</v>
      </c>
      <c r="D134" s="13">
        <v>728311.3</v>
      </c>
      <c r="E134" s="14">
        <v>821941.5</v>
      </c>
    </row>
    <row r="135" spans="1:5" ht="30" customHeight="1" x14ac:dyDescent="0.25">
      <c r="A135" s="12" t="s">
        <v>157</v>
      </c>
      <c r="B135" s="27" t="s">
        <v>158</v>
      </c>
      <c r="C135" s="13">
        <v>5330</v>
      </c>
      <c r="D135" s="13">
        <v>5330</v>
      </c>
      <c r="E135" s="14">
        <v>5330</v>
      </c>
    </row>
    <row r="136" spans="1:5" ht="41.25" customHeight="1" x14ac:dyDescent="0.25">
      <c r="A136" s="12" t="s">
        <v>159</v>
      </c>
      <c r="B136" s="27" t="s">
        <v>160</v>
      </c>
      <c r="C136" s="13">
        <v>5330</v>
      </c>
      <c r="D136" s="13">
        <v>5330</v>
      </c>
      <c r="E136" s="14">
        <v>5330</v>
      </c>
    </row>
    <row r="137" spans="1:5" ht="44.25" customHeight="1" x14ac:dyDescent="0.25">
      <c r="A137" s="12" t="s">
        <v>161</v>
      </c>
      <c r="B137" s="27" t="s">
        <v>162</v>
      </c>
      <c r="C137" s="13">
        <v>5330</v>
      </c>
      <c r="D137" s="13">
        <v>5330</v>
      </c>
      <c r="E137" s="14">
        <v>5330</v>
      </c>
    </row>
    <row r="138" spans="1:5" ht="45" customHeight="1" x14ac:dyDescent="0.25">
      <c r="A138" s="15" t="s">
        <v>11</v>
      </c>
      <c r="B138" s="28" t="s">
        <v>163</v>
      </c>
      <c r="C138" s="16">
        <v>923</v>
      </c>
      <c r="D138" s="16">
        <v>923</v>
      </c>
      <c r="E138" s="17">
        <v>923</v>
      </c>
    </row>
    <row r="139" spans="1:5" ht="45.75" customHeight="1" x14ac:dyDescent="0.25">
      <c r="A139" s="15" t="s">
        <v>19</v>
      </c>
      <c r="B139" s="28" t="s">
        <v>164</v>
      </c>
      <c r="C139" s="16">
        <v>4407</v>
      </c>
      <c r="D139" s="16">
        <v>4407</v>
      </c>
      <c r="E139" s="17">
        <v>4407</v>
      </c>
    </row>
    <row r="140" spans="1:5" ht="24" customHeight="1" x14ac:dyDescent="0.25">
      <c r="A140" s="12" t="s">
        <v>165</v>
      </c>
      <c r="B140" s="27" t="s">
        <v>166</v>
      </c>
      <c r="C140" s="13">
        <v>95668.9</v>
      </c>
      <c r="D140" s="13">
        <v>80766.899999999994</v>
      </c>
      <c r="E140" s="14">
        <v>81180.899999999994</v>
      </c>
    </row>
    <row r="141" spans="1:5" ht="58.5" customHeight="1" x14ac:dyDescent="0.25">
      <c r="A141" s="12" t="s">
        <v>167</v>
      </c>
      <c r="B141" s="27" t="s">
        <v>168</v>
      </c>
      <c r="C141" s="13">
        <v>95668.9</v>
      </c>
      <c r="D141" s="13">
        <v>80766.899999999994</v>
      </c>
      <c r="E141" s="14">
        <v>81180.899999999994</v>
      </c>
    </row>
    <row r="142" spans="1:5" ht="42" customHeight="1" x14ac:dyDescent="0.25">
      <c r="A142" s="12" t="s">
        <v>169</v>
      </c>
      <c r="B142" s="27" t="s">
        <v>170</v>
      </c>
      <c r="C142" s="13">
        <v>95668.9</v>
      </c>
      <c r="D142" s="13">
        <v>80766.899999999994</v>
      </c>
      <c r="E142" s="14">
        <v>81180.899999999994</v>
      </c>
    </row>
    <row r="143" spans="1:5" ht="40.5" customHeight="1" x14ac:dyDescent="0.25">
      <c r="A143" s="15" t="s">
        <v>19</v>
      </c>
      <c r="B143" s="28" t="s">
        <v>171</v>
      </c>
      <c r="C143" s="16">
        <v>16410.599999999999</v>
      </c>
      <c r="D143" s="16">
        <v>16410.599999999999</v>
      </c>
      <c r="E143" s="17">
        <v>16824.599999999999</v>
      </c>
    </row>
    <row r="144" spans="1:5" ht="23.25" customHeight="1" x14ac:dyDescent="0.25">
      <c r="A144" s="15" t="s">
        <v>96</v>
      </c>
      <c r="B144" s="28" t="s">
        <v>172</v>
      </c>
      <c r="C144" s="16">
        <v>572.29999999999995</v>
      </c>
      <c r="D144" s="16">
        <v>572.29999999999995</v>
      </c>
      <c r="E144" s="17">
        <v>572.29999999999995</v>
      </c>
    </row>
    <row r="145" spans="1:5" ht="37.5" customHeight="1" x14ac:dyDescent="0.25">
      <c r="A145" s="15" t="s">
        <v>19</v>
      </c>
      <c r="B145" s="28" t="s">
        <v>173</v>
      </c>
      <c r="C145" s="16">
        <v>78686</v>
      </c>
      <c r="D145" s="16">
        <v>63784</v>
      </c>
      <c r="E145" s="17">
        <v>63784</v>
      </c>
    </row>
    <row r="146" spans="1:5" ht="24.75" customHeight="1" x14ac:dyDescent="0.25">
      <c r="A146" s="12" t="s">
        <v>174</v>
      </c>
      <c r="B146" s="27" t="s">
        <v>175</v>
      </c>
      <c r="C146" s="13">
        <v>549094.9</v>
      </c>
      <c r="D146" s="13">
        <v>466092</v>
      </c>
      <c r="E146" s="14">
        <v>474744</v>
      </c>
    </row>
    <row r="147" spans="1:5" ht="54" customHeight="1" x14ac:dyDescent="0.25">
      <c r="A147" s="12" t="s">
        <v>167</v>
      </c>
      <c r="B147" s="27" t="s">
        <v>176</v>
      </c>
      <c r="C147" s="13">
        <v>471855.5</v>
      </c>
      <c r="D147" s="13">
        <v>431092</v>
      </c>
      <c r="E147" s="14">
        <v>434744</v>
      </c>
    </row>
    <row r="148" spans="1:5" ht="30" customHeight="1" x14ac:dyDescent="0.25">
      <c r="A148" s="12" t="s">
        <v>177</v>
      </c>
      <c r="B148" s="27" t="s">
        <v>178</v>
      </c>
      <c r="C148" s="13">
        <v>471555.5</v>
      </c>
      <c r="D148" s="13">
        <v>430792</v>
      </c>
      <c r="E148" s="14">
        <v>434444</v>
      </c>
    </row>
    <row r="149" spans="1:5" ht="87" customHeight="1" x14ac:dyDescent="0.25">
      <c r="A149" s="15" t="s">
        <v>179</v>
      </c>
      <c r="B149" s="28" t="s">
        <v>180</v>
      </c>
      <c r="C149" s="16">
        <v>4062</v>
      </c>
      <c r="D149" s="16">
        <v>0</v>
      </c>
      <c r="E149" s="17">
        <v>0</v>
      </c>
    </row>
    <row r="150" spans="1:5" ht="40.5" customHeight="1" x14ac:dyDescent="0.25">
      <c r="A150" s="15" t="s">
        <v>19</v>
      </c>
      <c r="B150" s="28" t="s">
        <v>181</v>
      </c>
      <c r="C150" s="16">
        <v>11335.7</v>
      </c>
      <c r="D150" s="16">
        <v>0</v>
      </c>
      <c r="E150" s="17">
        <v>0</v>
      </c>
    </row>
    <row r="151" spans="1:5" ht="26.25" customHeight="1" x14ac:dyDescent="0.25">
      <c r="A151" s="15" t="s">
        <v>90</v>
      </c>
      <c r="B151" s="28" t="s">
        <v>182</v>
      </c>
      <c r="C151" s="16">
        <v>250404</v>
      </c>
      <c r="D151" s="16">
        <v>250404</v>
      </c>
      <c r="E151" s="17">
        <v>250404</v>
      </c>
    </row>
    <row r="152" spans="1:5" ht="26.25" customHeight="1" x14ac:dyDescent="0.25">
      <c r="A152" s="15" t="s">
        <v>96</v>
      </c>
      <c r="B152" s="28" t="s">
        <v>183</v>
      </c>
      <c r="C152" s="16">
        <v>1063.8</v>
      </c>
      <c r="D152" s="16">
        <v>0</v>
      </c>
      <c r="E152" s="17">
        <v>0</v>
      </c>
    </row>
    <row r="153" spans="1:5" ht="26.25" customHeight="1" x14ac:dyDescent="0.25">
      <c r="A153" s="15" t="s">
        <v>90</v>
      </c>
      <c r="B153" s="28" t="s">
        <v>184</v>
      </c>
      <c r="C153" s="16">
        <v>26781.9</v>
      </c>
      <c r="D153" s="16">
        <v>0</v>
      </c>
      <c r="E153" s="17">
        <v>0</v>
      </c>
    </row>
    <row r="154" spans="1:5" ht="28.5" customHeight="1" x14ac:dyDescent="0.25">
      <c r="A154" s="15" t="s">
        <v>90</v>
      </c>
      <c r="B154" s="28" t="s">
        <v>185</v>
      </c>
      <c r="C154" s="16">
        <v>133244.1</v>
      </c>
      <c r="D154" s="16">
        <v>180388</v>
      </c>
      <c r="E154" s="17">
        <v>184040</v>
      </c>
    </row>
    <row r="155" spans="1:5" ht="29.25" customHeight="1" x14ac:dyDescent="0.25">
      <c r="A155" s="15" t="s">
        <v>90</v>
      </c>
      <c r="B155" s="28" t="s">
        <v>186</v>
      </c>
      <c r="C155" s="16">
        <v>44664</v>
      </c>
      <c r="D155" s="16">
        <v>0</v>
      </c>
      <c r="E155" s="17">
        <v>0</v>
      </c>
    </row>
    <row r="156" spans="1:5" ht="27" customHeight="1" x14ac:dyDescent="0.25">
      <c r="A156" s="12" t="s">
        <v>9</v>
      </c>
      <c r="B156" s="27" t="s">
        <v>187</v>
      </c>
      <c r="C156" s="13">
        <v>300</v>
      </c>
      <c r="D156" s="13">
        <v>300</v>
      </c>
      <c r="E156" s="14">
        <v>300</v>
      </c>
    </row>
    <row r="157" spans="1:5" ht="29.25" customHeight="1" x14ac:dyDescent="0.25">
      <c r="A157" s="15" t="s">
        <v>90</v>
      </c>
      <c r="B157" s="28" t="s">
        <v>188</v>
      </c>
      <c r="C157" s="16">
        <v>300</v>
      </c>
      <c r="D157" s="16">
        <v>300</v>
      </c>
      <c r="E157" s="17">
        <v>300</v>
      </c>
    </row>
    <row r="158" spans="1:5" ht="45" customHeight="1" x14ac:dyDescent="0.25">
      <c r="A158" s="12" t="s">
        <v>189</v>
      </c>
      <c r="B158" s="27" t="s">
        <v>190</v>
      </c>
      <c r="C158" s="13">
        <v>77239.399999999994</v>
      </c>
      <c r="D158" s="13">
        <v>35000</v>
      </c>
      <c r="E158" s="14">
        <v>40000</v>
      </c>
    </row>
    <row r="159" spans="1:5" ht="30" customHeight="1" x14ac:dyDescent="0.25">
      <c r="A159" s="12" t="s">
        <v>191</v>
      </c>
      <c r="B159" s="27" t="s">
        <v>192</v>
      </c>
      <c r="C159" s="13">
        <v>59800.5</v>
      </c>
      <c r="D159" s="13">
        <v>0</v>
      </c>
      <c r="E159" s="14">
        <v>0</v>
      </c>
    </row>
    <row r="160" spans="1:5" ht="26.25" customHeight="1" x14ac:dyDescent="0.25">
      <c r="A160" s="15" t="s">
        <v>90</v>
      </c>
      <c r="B160" s="28" t="s">
        <v>193</v>
      </c>
      <c r="C160" s="16">
        <v>59800.5</v>
      </c>
      <c r="D160" s="16">
        <v>0</v>
      </c>
      <c r="E160" s="17">
        <v>0</v>
      </c>
    </row>
    <row r="161" spans="1:5" ht="26.25" customHeight="1" x14ac:dyDescent="0.25">
      <c r="A161" s="12" t="s">
        <v>194</v>
      </c>
      <c r="B161" s="27" t="s">
        <v>195</v>
      </c>
      <c r="C161" s="13">
        <v>17438.900000000001</v>
      </c>
      <c r="D161" s="13">
        <v>35000</v>
      </c>
      <c r="E161" s="14">
        <v>40000</v>
      </c>
    </row>
    <row r="162" spans="1:5" ht="28.5" customHeight="1" x14ac:dyDescent="0.25">
      <c r="A162" s="15" t="s">
        <v>90</v>
      </c>
      <c r="B162" s="28" t="s">
        <v>196</v>
      </c>
      <c r="C162" s="16">
        <v>17438.900000000001</v>
      </c>
      <c r="D162" s="16">
        <v>35000</v>
      </c>
      <c r="E162" s="17">
        <v>40000</v>
      </c>
    </row>
    <row r="163" spans="1:5" ht="28.5" customHeight="1" x14ac:dyDescent="0.25">
      <c r="A163" s="12" t="s">
        <v>197</v>
      </c>
      <c r="B163" s="27" t="s">
        <v>198</v>
      </c>
      <c r="C163" s="13">
        <v>29337.9</v>
      </c>
      <c r="D163" s="13">
        <v>75119.399999999994</v>
      </c>
      <c r="E163" s="14">
        <v>159683.6</v>
      </c>
    </row>
    <row r="164" spans="1:5" ht="41.25" customHeight="1" x14ac:dyDescent="0.25">
      <c r="A164" s="12" t="s">
        <v>41</v>
      </c>
      <c r="B164" s="27" t="s">
        <v>199</v>
      </c>
      <c r="C164" s="13">
        <v>29337.9</v>
      </c>
      <c r="D164" s="13">
        <v>75119.399999999994</v>
      </c>
      <c r="E164" s="14">
        <v>159683.6</v>
      </c>
    </row>
    <row r="165" spans="1:5" ht="105.75" customHeight="1" x14ac:dyDescent="0.25">
      <c r="A165" s="12" t="s">
        <v>116</v>
      </c>
      <c r="B165" s="27" t="s">
        <v>200</v>
      </c>
      <c r="C165" s="13">
        <v>1926</v>
      </c>
      <c r="D165" s="13">
        <v>0</v>
      </c>
      <c r="E165" s="14">
        <v>0</v>
      </c>
    </row>
    <row r="166" spans="1:5" ht="30.75" customHeight="1" x14ac:dyDescent="0.25">
      <c r="A166" s="15" t="s">
        <v>90</v>
      </c>
      <c r="B166" s="28" t="s">
        <v>201</v>
      </c>
      <c r="C166" s="16">
        <v>1926</v>
      </c>
      <c r="D166" s="16">
        <v>0</v>
      </c>
      <c r="E166" s="17">
        <v>0</v>
      </c>
    </row>
    <row r="167" spans="1:5" ht="76.5" customHeight="1" x14ac:dyDescent="0.25">
      <c r="A167" s="12" t="s">
        <v>43</v>
      </c>
      <c r="B167" s="27" t="s">
        <v>202</v>
      </c>
      <c r="C167" s="13">
        <v>27411.9</v>
      </c>
      <c r="D167" s="13">
        <v>75119.399999999994</v>
      </c>
      <c r="E167" s="14">
        <v>159683.6</v>
      </c>
    </row>
    <row r="168" spans="1:5" ht="29.25" customHeight="1" x14ac:dyDescent="0.25">
      <c r="A168" s="15" t="s">
        <v>90</v>
      </c>
      <c r="B168" s="28" t="s">
        <v>203</v>
      </c>
      <c r="C168" s="16">
        <v>4266.8999999999996</v>
      </c>
      <c r="D168" s="16">
        <v>4266.8999999999996</v>
      </c>
      <c r="E168" s="17">
        <v>4266.8999999999996</v>
      </c>
    </row>
    <row r="169" spans="1:5" ht="29.25" customHeight="1" x14ac:dyDescent="0.25">
      <c r="A169" s="15" t="s">
        <v>90</v>
      </c>
      <c r="B169" s="28" t="s">
        <v>204</v>
      </c>
      <c r="C169" s="16">
        <v>15102</v>
      </c>
      <c r="D169" s="16">
        <v>15134</v>
      </c>
      <c r="E169" s="17">
        <v>15196</v>
      </c>
    </row>
    <row r="170" spans="1:5" ht="40.5" customHeight="1" x14ac:dyDescent="0.25">
      <c r="A170" s="15" t="s">
        <v>19</v>
      </c>
      <c r="B170" s="28" t="s">
        <v>205</v>
      </c>
      <c r="C170" s="16">
        <v>3617</v>
      </c>
      <c r="D170" s="16">
        <v>0</v>
      </c>
      <c r="E170" s="17">
        <v>0</v>
      </c>
    </row>
    <row r="171" spans="1:5" ht="42" customHeight="1" x14ac:dyDescent="0.25">
      <c r="A171" s="15" t="s">
        <v>19</v>
      </c>
      <c r="B171" s="28" t="s">
        <v>206</v>
      </c>
      <c r="C171" s="16">
        <v>1204</v>
      </c>
      <c r="D171" s="16">
        <v>0</v>
      </c>
      <c r="E171" s="17">
        <v>0</v>
      </c>
    </row>
    <row r="172" spans="1:5" ht="41.25" customHeight="1" x14ac:dyDescent="0.25">
      <c r="A172" s="15" t="s">
        <v>19</v>
      </c>
      <c r="B172" s="28" t="s">
        <v>207</v>
      </c>
      <c r="C172" s="16">
        <v>3222</v>
      </c>
      <c r="D172" s="16">
        <v>0</v>
      </c>
      <c r="E172" s="17">
        <v>0</v>
      </c>
    </row>
    <row r="173" spans="1:5" ht="43.5" customHeight="1" x14ac:dyDescent="0.25">
      <c r="A173" s="12" t="s">
        <v>208</v>
      </c>
      <c r="B173" s="27" t="s">
        <v>209</v>
      </c>
      <c r="C173" s="13">
        <v>107044.3</v>
      </c>
      <c r="D173" s="13">
        <v>101003</v>
      </c>
      <c r="E173" s="14">
        <v>101003</v>
      </c>
    </row>
    <row r="174" spans="1:5" ht="60" customHeight="1" x14ac:dyDescent="0.25">
      <c r="A174" s="12" t="s">
        <v>131</v>
      </c>
      <c r="B174" s="27" t="s">
        <v>210</v>
      </c>
      <c r="C174" s="13">
        <v>2986</v>
      </c>
      <c r="D174" s="13">
        <v>2986</v>
      </c>
      <c r="E174" s="14">
        <v>2986</v>
      </c>
    </row>
    <row r="175" spans="1:5" ht="41.25" customHeight="1" x14ac:dyDescent="0.25">
      <c r="A175" s="12" t="s">
        <v>149</v>
      </c>
      <c r="B175" s="27" t="s">
        <v>211</v>
      </c>
      <c r="C175" s="13">
        <v>2986</v>
      </c>
      <c r="D175" s="13">
        <v>2986</v>
      </c>
      <c r="E175" s="14">
        <v>2986</v>
      </c>
    </row>
    <row r="176" spans="1:5" ht="40.5" customHeight="1" x14ac:dyDescent="0.25">
      <c r="A176" s="15" t="s">
        <v>19</v>
      </c>
      <c r="B176" s="28" t="s">
        <v>687</v>
      </c>
      <c r="C176" s="16">
        <v>2986</v>
      </c>
      <c r="D176" s="16">
        <v>2986</v>
      </c>
      <c r="E176" s="17">
        <v>2986</v>
      </c>
    </row>
    <row r="177" spans="1:5" ht="31.5" customHeight="1" x14ac:dyDescent="0.25">
      <c r="A177" s="12" t="s">
        <v>212</v>
      </c>
      <c r="B177" s="27" t="s">
        <v>213</v>
      </c>
      <c r="C177" s="13">
        <v>4742</v>
      </c>
      <c r="D177" s="13">
        <v>4742</v>
      </c>
      <c r="E177" s="14">
        <v>4742</v>
      </c>
    </row>
    <row r="178" spans="1:5" ht="55.5" customHeight="1" x14ac:dyDescent="0.25">
      <c r="A178" s="12" t="s">
        <v>214</v>
      </c>
      <c r="B178" s="27" t="s">
        <v>215</v>
      </c>
      <c r="C178" s="13">
        <v>4742</v>
      </c>
      <c r="D178" s="13">
        <v>4742</v>
      </c>
      <c r="E178" s="14">
        <v>4742</v>
      </c>
    </row>
    <row r="179" spans="1:5" ht="42.75" customHeight="1" x14ac:dyDescent="0.25">
      <c r="A179" s="15" t="s">
        <v>11</v>
      </c>
      <c r="B179" s="28" t="s">
        <v>216</v>
      </c>
      <c r="C179" s="16">
        <v>4396</v>
      </c>
      <c r="D179" s="16">
        <v>4396</v>
      </c>
      <c r="E179" s="17">
        <v>4396</v>
      </c>
    </row>
    <row r="180" spans="1:5" ht="43.5" customHeight="1" x14ac:dyDescent="0.25">
      <c r="A180" s="15" t="s">
        <v>19</v>
      </c>
      <c r="B180" s="28" t="s">
        <v>217</v>
      </c>
      <c r="C180" s="16">
        <v>346</v>
      </c>
      <c r="D180" s="16">
        <v>346</v>
      </c>
      <c r="E180" s="17">
        <v>346</v>
      </c>
    </row>
    <row r="181" spans="1:5" ht="40.5" customHeight="1" x14ac:dyDescent="0.25">
      <c r="A181" s="12" t="s">
        <v>218</v>
      </c>
      <c r="B181" s="27" t="s">
        <v>219</v>
      </c>
      <c r="C181" s="13">
        <v>50315.9</v>
      </c>
      <c r="D181" s="13">
        <v>49815.9</v>
      </c>
      <c r="E181" s="14">
        <v>49815.9</v>
      </c>
    </row>
    <row r="182" spans="1:5" ht="25.5" customHeight="1" x14ac:dyDescent="0.25">
      <c r="A182" s="12" t="s">
        <v>220</v>
      </c>
      <c r="B182" s="27" t="s">
        <v>221</v>
      </c>
      <c r="C182" s="13">
        <v>12815.9</v>
      </c>
      <c r="D182" s="13">
        <v>12815.9</v>
      </c>
      <c r="E182" s="14">
        <v>12815.9</v>
      </c>
    </row>
    <row r="183" spans="1:5" ht="40.5" customHeight="1" x14ac:dyDescent="0.25">
      <c r="A183" s="15" t="s">
        <v>19</v>
      </c>
      <c r="B183" s="28" t="s">
        <v>222</v>
      </c>
      <c r="C183" s="16">
        <v>12815.9</v>
      </c>
      <c r="D183" s="16">
        <v>12815.9</v>
      </c>
      <c r="E183" s="17">
        <v>12815.9</v>
      </c>
    </row>
    <row r="184" spans="1:5" ht="42.75" customHeight="1" x14ac:dyDescent="0.25">
      <c r="A184" s="12" t="s">
        <v>223</v>
      </c>
      <c r="B184" s="27" t="s">
        <v>224</v>
      </c>
      <c r="C184" s="13">
        <v>24500</v>
      </c>
      <c r="D184" s="13">
        <v>24000</v>
      </c>
      <c r="E184" s="14">
        <v>24000</v>
      </c>
    </row>
    <row r="185" spans="1:5" ht="56.25" customHeight="1" x14ac:dyDescent="0.25">
      <c r="A185" s="15" t="s">
        <v>225</v>
      </c>
      <c r="B185" s="28" t="s">
        <v>226</v>
      </c>
      <c r="C185" s="16">
        <v>1000</v>
      </c>
      <c r="D185" s="16">
        <v>1000</v>
      </c>
      <c r="E185" s="17">
        <v>1000</v>
      </c>
    </row>
    <row r="186" spans="1:5" ht="26.25" customHeight="1" x14ac:dyDescent="0.25">
      <c r="A186" s="15" t="s">
        <v>99</v>
      </c>
      <c r="B186" s="28" t="s">
        <v>227</v>
      </c>
      <c r="C186" s="16">
        <v>17966.599999999999</v>
      </c>
      <c r="D186" s="16">
        <v>17966.599999999999</v>
      </c>
      <c r="E186" s="17">
        <v>17966.599999999999</v>
      </c>
    </row>
    <row r="187" spans="1:5" ht="39.75" customHeight="1" x14ac:dyDescent="0.25">
      <c r="A187" s="15" t="s">
        <v>19</v>
      </c>
      <c r="B187" s="28" t="s">
        <v>228</v>
      </c>
      <c r="C187" s="16">
        <v>5477.9</v>
      </c>
      <c r="D187" s="16">
        <v>5033.3999999999996</v>
      </c>
      <c r="E187" s="17">
        <v>5033.3999999999996</v>
      </c>
    </row>
    <row r="188" spans="1:5" ht="25.5" customHeight="1" x14ac:dyDescent="0.25">
      <c r="A188" s="15" t="s">
        <v>23</v>
      </c>
      <c r="B188" s="28" t="s">
        <v>229</v>
      </c>
      <c r="C188" s="16">
        <v>55.5</v>
      </c>
      <c r="D188" s="16">
        <v>0</v>
      </c>
      <c r="E188" s="17">
        <v>0</v>
      </c>
    </row>
    <row r="189" spans="1:5" ht="40.5" customHeight="1" x14ac:dyDescent="0.25">
      <c r="A189" s="12" t="s">
        <v>230</v>
      </c>
      <c r="B189" s="27" t="s">
        <v>231</v>
      </c>
      <c r="C189" s="13">
        <v>13000</v>
      </c>
      <c r="D189" s="13">
        <v>13000</v>
      </c>
      <c r="E189" s="14">
        <v>13000</v>
      </c>
    </row>
    <row r="190" spans="1:5" ht="39.75" customHeight="1" x14ac:dyDescent="0.25">
      <c r="A190" s="15" t="s">
        <v>232</v>
      </c>
      <c r="B190" s="28" t="s">
        <v>233</v>
      </c>
      <c r="C190" s="16">
        <v>13000</v>
      </c>
      <c r="D190" s="16">
        <v>13000</v>
      </c>
      <c r="E190" s="17">
        <v>13000</v>
      </c>
    </row>
    <row r="191" spans="1:5" ht="41.25" customHeight="1" x14ac:dyDescent="0.25">
      <c r="A191" s="12" t="s">
        <v>7</v>
      </c>
      <c r="B191" s="27" t="s">
        <v>234</v>
      </c>
      <c r="C191" s="13">
        <v>20741.099999999999</v>
      </c>
      <c r="D191" s="13">
        <v>20650.099999999999</v>
      </c>
      <c r="E191" s="14">
        <v>20650.099999999999</v>
      </c>
    </row>
    <row r="192" spans="1:5" ht="42" customHeight="1" x14ac:dyDescent="0.25">
      <c r="A192" s="12" t="s">
        <v>28</v>
      </c>
      <c r="B192" s="27" t="s">
        <v>235</v>
      </c>
      <c r="C192" s="13">
        <v>1591</v>
      </c>
      <c r="D192" s="13">
        <v>1500</v>
      </c>
      <c r="E192" s="14">
        <v>1500</v>
      </c>
    </row>
    <row r="193" spans="1:5" ht="39.75" customHeight="1" x14ac:dyDescent="0.25">
      <c r="A193" s="15" t="s">
        <v>19</v>
      </c>
      <c r="B193" s="28" t="s">
        <v>236</v>
      </c>
      <c r="C193" s="16">
        <v>848.1</v>
      </c>
      <c r="D193" s="16">
        <v>1500</v>
      </c>
      <c r="E193" s="17">
        <v>1500</v>
      </c>
    </row>
    <row r="194" spans="1:5" ht="25.5" customHeight="1" x14ac:dyDescent="0.25">
      <c r="A194" s="15" t="s">
        <v>96</v>
      </c>
      <c r="B194" s="28" t="s">
        <v>237</v>
      </c>
      <c r="C194" s="16">
        <v>742.9</v>
      </c>
      <c r="D194" s="16">
        <v>0</v>
      </c>
      <c r="E194" s="17">
        <v>0</v>
      </c>
    </row>
    <row r="195" spans="1:5" ht="27.75" customHeight="1" x14ac:dyDescent="0.25">
      <c r="A195" s="12" t="s">
        <v>9</v>
      </c>
      <c r="B195" s="27" t="s">
        <v>238</v>
      </c>
      <c r="C195" s="13">
        <v>19150.099999999999</v>
      </c>
      <c r="D195" s="13">
        <v>19150.099999999999</v>
      </c>
      <c r="E195" s="14">
        <v>19150.099999999999</v>
      </c>
    </row>
    <row r="196" spans="1:5" ht="27" customHeight="1" x14ac:dyDescent="0.25">
      <c r="A196" s="15" t="s">
        <v>99</v>
      </c>
      <c r="B196" s="28" t="s">
        <v>239</v>
      </c>
      <c r="C196" s="16">
        <v>17367.400000000001</v>
      </c>
      <c r="D196" s="16">
        <v>17367.400000000001</v>
      </c>
      <c r="E196" s="17">
        <v>17367.400000000001</v>
      </c>
    </row>
    <row r="197" spans="1:5" ht="42.75" customHeight="1" x14ac:dyDescent="0.25">
      <c r="A197" s="15" t="s">
        <v>19</v>
      </c>
      <c r="B197" s="28" t="s">
        <v>240</v>
      </c>
      <c r="C197" s="16">
        <v>1775.5</v>
      </c>
      <c r="D197" s="16">
        <v>1775.5</v>
      </c>
      <c r="E197" s="17">
        <v>1775.5</v>
      </c>
    </row>
    <row r="198" spans="1:5" ht="26.25" customHeight="1" x14ac:dyDescent="0.25">
      <c r="A198" s="15" t="s">
        <v>23</v>
      </c>
      <c r="B198" s="28" t="s">
        <v>241</v>
      </c>
      <c r="C198" s="16">
        <v>7.2</v>
      </c>
      <c r="D198" s="16">
        <v>7.2</v>
      </c>
      <c r="E198" s="17">
        <v>7.2</v>
      </c>
    </row>
    <row r="199" spans="1:5" ht="45" customHeight="1" x14ac:dyDescent="0.25">
      <c r="A199" s="12" t="s">
        <v>242</v>
      </c>
      <c r="B199" s="27" t="s">
        <v>243</v>
      </c>
      <c r="C199" s="13">
        <v>5809</v>
      </c>
      <c r="D199" s="13">
        <v>5809</v>
      </c>
      <c r="E199" s="14">
        <v>5809</v>
      </c>
    </row>
    <row r="200" spans="1:5" ht="44.25" customHeight="1" x14ac:dyDescent="0.25">
      <c r="A200" s="12" t="s">
        <v>244</v>
      </c>
      <c r="B200" s="27" t="s">
        <v>245</v>
      </c>
      <c r="C200" s="13">
        <v>1016</v>
      </c>
      <c r="D200" s="13">
        <v>0</v>
      </c>
      <c r="E200" s="14">
        <v>0</v>
      </c>
    </row>
    <row r="201" spans="1:5" ht="44.25" customHeight="1" x14ac:dyDescent="0.25">
      <c r="A201" s="15" t="s">
        <v>19</v>
      </c>
      <c r="B201" s="28" t="s">
        <v>246</v>
      </c>
      <c r="C201" s="16">
        <v>1016</v>
      </c>
      <c r="D201" s="16">
        <v>0</v>
      </c>
      <c r="E201" s="17">
        <v>0</v>
      </c>
    </row>
    <row r="202" spans="1:5" ht="41.25" customHeight="1" x14ac:dyDescent="0.25">
      <c r="A202" s="12" t="s">
        <v>247</v>
      </c>
      <c r="B202" s="27" t="s">
        <v>248</v>
      </c>
      <c r="C202" s="13">
        <v>4793</v>
      </c>
      <c r="D202" s="13">
        <v>5809</v>
      </c>
      <c r="E202" s="14">
        <v>5809</v>
      </c>
    </row>
    <row r="203" spans="1:5" ht="42.75" customHeight="1" x14ac:dyDescent="0.25">
      <c r="A203" s="15" t="s">
        <v>11</v>
      </c>
      <c r="B203" s="28" t="s">
        <v>249</v>
      </c>
      <c r="C203" s="16">
        <v>3226</v>
      </c>
      <c r="D203" s="16">
        <v>3226</v>
      </c>
      <c r="E203" s="17">
        <v>3226</v>
      </c>
    </row>
    <row r="204" spans="1:5" ht="39" customHeight="1" x14ac:dyDescent="0.25">
      <c r="A204" s="15" t="s">
        <v>19</v>
      </c>
      <c r="B204" s="28" t="s">
        <v>250</v>
      </c>
      <c r="C204" s="16">
        <v>567</v>
      </c>
      <c r="D204" s="16">
        <v>567</v>
      </c>
      <c r="E204" s="17">
        <v>567</v>
      </c>
    </row>
    <row r="205" spans="1:5" ht="39" customHeight="1" x14ac:dyDescent="0.25">
      <c r="A205" s="15" t="s">
        <v>19</v>
      </c>
      <c r="B205" s="28" t="s">
        <v>251</v>
      </c>
      <c r="C205" s="16">
        <v>1000</v>
      </c>
      <c r="D205" s="16">
        <v>2016</v>
      </c>
      <c r="E205" s="17">
        <v>2016</v>
      </c>
    </row>
    <row r="206" spans="1:5" ht="44.25" customHeight="1" x14ac:dyDescent="0.25">
      <c r="A206" s="12" t="s">
        <v>252</v>
      </c>
      <c r="B206" s="27" t="s">
        <v>253</v>
      </c>
      <c r="C206" s="13">
        <v>22450.3</v>
      </c>
      <c r="D206" s="13">
        <v>17000</v>
      </c>
      <c r="E206" s="14">
        <v>17000</v>
      </c>
    </row>
    <row r="207" spans="1:5" ht="27" customHeight="1" x14ac:dyDescent="0.25">
      <c r="A207" s="12" t="s">
        <v>9</v>
      </c>
      <c r="B207" s="27" t="s">
        <v>254</v>
      </c>
      <c r="C207" s="13">
        <v>22450.3</v>
      </c>
      <c r="D207" s="13">
        <v>17000</v>
      </c>
      <c r="E207" s="14">
        <v>17000</v>
      </c>
    </row>
    <row r="208" spans="1:5" ht="25.5" customHeight="1" x14ac:dyDescent="0.25">
      <c r="A208" s="15" t="s">
        <v>90</v>
      </c>
      <c r="B208" s="28" t="s">
        <v>255</v>
      </c>
      <c r="C208" s="16">
        <v>22450.3</v>
      </c>
      <c r="D208" s="16">
        <v>17000</v>
      </c>
      <c r="E208" s="17">
        <v>17000</v>
      </c>
    </row>
    <row r="209" spans="1:5" ht="27.75" customHeight="1" x14ac:dyDescent="0.25">
      <c r="A209" s="12" t="s">
        <v>256</v>
      </c>
      <c r="B209" s="27" t="s">
        <v>257</v>
      </c>
      <c r="C209" s="13">
        <v>2134616.2000000002</v>
      </c>
      <c r="D209" s="13">
        <v>1563680.7</v>
      </c>
      <c r="E209" s="14">
        <v>1673553.3</v>
      </c>
    </row>
    <row r="210" spans="1:5" ht="27" customHeight="1" x14ac:dyDescent="0.25">
      <c r="A210" s="12" t="s">
        <v>258</v>
      </c>
      <c r="B210" s="27" t="s">
        <v>259</v>
      </c>
      <c r="C210" s="13">
        <v>508814.7</v>
      </c>
      <c r="D210" s="13">
        <v>300575.2</v>
      </c>
      <c r="E210" s="14">
        <v>376231.7</v>
      </c>
    </row>
    <row r="211" spans="1:5" ht="40.5" customHeight="1" x14ac:dyDescent="0.25">
      <c r="A211" s="12" t="s">
        <v>7</v>
      </c>
      <c r="B211" s="27" t="s">
        <v>260</v>
      </c>
      <c r="C211" s="13">
        <v>3404.4</v>
      </c>
      <c r="D211" s="13">
        <v>0</v>
      </c>
      <c r="E211" s="14">
        <v>0</v>
      </c>
    </row>
    <row r="212" spans="1:5" ht="42" customHeight="1" x14ac:dyDescent="0.25">
      <c r="A212" s="12" t="s">
        <v>28</v>
      </c>
      <c r="B212" s="27" t="s">
        <v>261</v>
      </c>
      <c r="C212" s="13">
        <v>3404.4</v>
      </c>
      <c r="D212" s="13">
        <v>0</v>
      </c>
      <c r="E212" s="14">
        <v>0</v>
      </c>
    </row>
    <row r="213" spans="1:5" ht="43.5" customHeight="1" x14ac:dyDescent="0.25">
      <c r="A213" s="15" t="s">
        <v>19</v>
      </c>
      <c r="B213" s="28" t="s">
        <v>262</v>
      </c>
      <c r="C213" s="16">
        <v>3325.7</v>
      </c>
      <c r="D213" s="16">
        <v>0</v>
      </c>
      <c r="E213" s="17">
        <v>0</v>
      </c>
    </row>
    <row r="214" spans="1:5" ht="41.25" customHeight="1" x14ac:dyDescent="0.25">
      <c r="A214" s="15" t="s">
        <v>19</v>
      </c>
      <c r="B214" s="28" t="s">
        <v>263</v>
      </c>
      <c r="C214" s="16">
        <v>78.7</v>
      </c>
      <c r="D214" s="16">
        <v>0</v>
      </c>
      <c r="E214" s="17">
        <v>0</v>
      </c>
    </row>
    <row r="215" spans="1:5" ht="41.25" customHeight="1" x14ac:dyDescent="0.25">
      <c r="A215" s="12" t="s">
        <v>189</v>
      </c>
      <c r="B215" s="27" t="s">
        <v>264</v>
      </c>
      <c r="C215" s="13">
        <v>29422.5</v>
      </c>
      <c r="D215" s="13">
        <v>5288.3</v>
      </c>
      <c r="E215" s="14">
        <v>0</v>
      </c>
    </row>
    <row r="216" spans="1:5" ht="55.5" customHeight="1" x14ac:dyDescent="0.25">
      <c r="A216" s="12" t="s">
        <v>265</v>
      </c>
      <c r="B216" s="27" t="s">
        <v>266</v>
      </c>
      <c r="C216" s="13">
        <v>29422.5</v>
      </c>
      <c r="D216" s="13">
        <v>5288.3</v>
      </c>
      <c r="E216" s="14">
        <v>0</v>
      </c>
    </row>
    <row r="217" spans="1:5" ht="55.5" customHeight="1" x14ac:dyDescent="0.25">
      <c r="A217" s="15" t="s">
        <v>225</v>
      </c>
      <c r="B217" s="28" t="s">
        <v>267</v>
      </c>
      <c r="C217" s="16">
        <v>29422.5</v>
      </c>
      <c r="D217" s="16">
        <v>5288.3</v>
      </c>
      <c r="E217" s="17">
        <v>0</v>
      </c>
    </row>
    <row r="218" spans="1:5" ht="43.5" customHeight="1" x14ac:dyDescent="0.25">
      <c r="A218" s="12" t="s">
        <v>268</v>
      </c>
      <c r="B218" s="27" t="s">
        <v>269</v>
      </c>
      <c r="C218" s="13">
        <v>475987.9</v>
      </c>
      <c r="D218" s="13">
        <v>295286.90000000002</v>
      </c>
      <c r="E218" s="14">
        <v>376231.7</v>
      </c>
    </row>
    <row r="219" spans="1:5" ht="54.75" customHeight="1" x14ac:dyDescent="0.25">
      <c r="A219" s="12" t="s">
        <v>270</v>
      </c>
      <c r="B219" s="27" t="s">
        <v>271</v>
      </c>
      <c r="C219" s="13">
        <v>164983.5</v>
      </c>
      <c r="D219" s="13">
        <v>6300.4</v>
      </c>
      <c r="E219" s="14">
        <v>0</v>
      </c>
    </row>
    <row r="220" spans="1:5" ht="21.75" customHeight="1" x14ac:dyDescent="0.25">
      <c r="A220" s="15" t="s">
        <v>272</v>
      </c>
      <c r="B220" s="28" t="s">
        <v>273</v>
      </c>
      <c r="C220" s="16">
        <v>117553.4</v>
      </c>
      <c r="D220" s="16">
        <v>0</v>
      </c>
      <c r="E220" s="17">
        <v>0</v>
      </c>
    </row>
    <row r="221" spans="1:5" ht="24" customHeight="1" x14ac:dyDescent="0.25">
      <c r="A221" s="15" t="s">
        <v>272</v>
      </c>
      <c r="B221" s="28" t="s">
        <v>274</v>
      </c>
      <c r="C221" s="16">
        <v>42343.8</v>
      </c>
      <c r="D221" s="16">
        <v>6300.4</v>
      </c>
      <c r="E221" s="17">
        <v>0</v>
      </c>
    </row>
    <row r="222" spans="1:5" ht="42.75" customHeight="1" x14ac:dyDescent="0.25">
      <c r="A222" s="15" t="s">
        <v>19</v>
      </c>
      <c r="B222" s="28" t="s">
        <v>275</v>
      </c>
      <c r="C222" s="16">
        <v>5061.8999999999996</v>
      </c>
      <c r="D222" s="16">
        <v>0</v>
      </c>
      <c r="E222" s="17">
        <v>0</v>
      </c>
    </row>
    <row r="223" spans="1:5" ht="28.5" customHeight="1" x14ac:dyDescent="0.25">
      <c r="A223" s="15" t="s">
        <v>272</v>
      </c>
      <c r="B223" s="28" t="s">
        <v>276</v>
      </c>
      <c r="C223" s="16">
        <v>24.4</v>
      </c>
      <c r="D223" s="16">
        <v>0</v>
      </c>
      <c r="E223" s="17">
        <v>0</v>
      </c>
    </row>
    <row r="224" spans="1:5" ht="61.5" customHeight="1" x14ac:dyDescent="0.25">
      <c r="A224" s="12" t="s">
        <v>277</v>
      </c>
      <c r="B224" s="27" t="s">
        <v>278</v>
      </c>
      <c r="C224" s="13">
        <v>311004.40000000002</v>
      </c>
      <c r="D224" s="13">
        <v>288986.5</v>
      </c>
      <c r="E224" s="14">
        <v>376231.7</v>
      </c>
    </row>
    <row r="225" spans="1:5" ht="41.25" customHeight="1" x14ac:dyDescent="0.25">
      <c r="A225" s="15" t="s">
        <v>19</v>
      </c>
      <c r="B225" s="28" t="s">
        <v>279</v>
      </c>
      <c r="C225" s="16">
        <v>1680</v>
      </c>
      <c r="D225" s="16">
        <v>0</v>
      </c>
      <c r="E225" s="17">
        <v>0</v>
      </c>
    </row>
    <row r="226" spans="1:5" ht="92.25" customHeight="1" x14ac:dyDescent="0.25">
      <c r="A226" s="15" t="s">
        <v>179</v>
      </c>
      <c r="B226" s="28" t="s">
        <v>280</v>
      </c>
      <c r="C226" s="16">
        <v>9331</v>
      </c>
      <c r="D226" s="16">
        <v>0</v>
      </c>
      <c r="E226" s="17">
        <v>0</v>
      </c>
    </row>
    <row r="227" spans="1:5" ht="29.25" customHeight="1" x14ac:dyDescent="0.25">
      <c r="A227" s="15" t="s">
        <v>272</v>
      </c>
      <c r="B227" s="28" t="s">
        <v>281</v>
      </c>
      <c r="C227" s="16">
        <v>181543.4</v>
      </c>
      <c r="D227" s="16">
        <v>0</v>
      </c>
      <c r="E227" s="17">
        <v>0</v>
      </c>
    </row>
    <row r="228" spans="1:5" ht="23.25" customHeight="1" x14ac:dyDescent="0.25">
      <c r="A228" s="15" t="s">
        <v>272</v>
      </c>
      <c r="B228" s="28" t="s">
        <v>282</v>
      </c>
      <c r="C228" s="16">
        <v>4990.8999999999996</v>
      </c>
      <c r="D228" s="16">
        <v>0</v>
      </c>
      <c r="E228" s="17">
        <v>0</v>
      </c>
    </row>
    <row r="229" spans="1:5" ht="24.75" customHeight="1" x14ac:dyDescent="0.25">
      <c r="A229" s="15" t="s">
        <v>96</v>
      </c>
      <c r="B229" s="28" t="s">
        <v>283</v>
      </c>
      <c r="C229" s="16">
        <v>9.8000000000000007</v>
      </c>
      <c r="D229" s="16">
        <v>0</v>
      </c>
      <c r="E229" s="17">
        <v>0</v>
      </c>
    </row>
    <row r="230" spans="1:5" ht="26.25" customHeight="1" x14ac:dyDescent="0.25">
      <c r="A230" s="15" t="s">
        <v>272</v>
      </c>
      <c r="B230" s="28" t="s">
        <v>284</v>
      </c>
      <c r="C230" s="16">
        <v>113449.3</v>
      </c>
      <c r="D230" s="16">
        <v>0</v>
      </c>
      <c r="E230" s="17">
        <v>0</v>
      </c>
    </row>
    <row r="231" spans="1:5" ht="24" customHeight="1" x14ac:dyDescent="0.25">
      <c r="A231" s="12" t="s">
        <v>285</v>
      </c>
      <c r="B231" s="27" t="s">
        <v>286</v>
      </c>
      <c r="C231" s="13">
        <v>623545.1</v>
      </c>
      <c r="D231" s="13">
        <v>575380.80000000005</v>
      </c>
      <c r="E231" s="14">
        <v>339363.5</v>
      </c>
    </row>
    <row r="232" spans="1:5" ht="39.75" customHeight="1" x14ac:dyDescent="0.25">
      <c r="A232" s="12" t="s">
        <v>287</v>
      </c>
      <c r="B232" s="27" t="s">
        <v>288</v>
      </c>
      <c r="C232" s="13">
        <v>591967.9</v>
      </c>
      <c r="D232" s="13">
        <v>575380.80000000005</v>
      </c>
      <c r="E232" s="14">
        <v>339363.5</v>
      </c>
    </row>
    <row r="233" spans="1:5" ht="26.25" customHeight="1" x14ac:dyDescent="0.25">
      <c r="A233" s="12" t="s">
        <v>289</v>
      </c>
      <c r="B233" s="27" t="s">
        <v>290</v>
      </c>
      <c r="C233" s="13">
        <v>2500</v>
      </c>
      <c r="D233" s="13">
        <v>0</v>
      </c>
      <c r="E233" s="14">
        <v>0</v>
      </c>
    </row>
    <row r="234" spans="1:5" ht="37.5" customHeight="1" x14ac:dyDescent="0.25">
      <c r="A234" s="15" t="s">
        <v>19</v>
      </c>
      <c r="B234" s="28" t="s">
        <v>291</v>
      </c>
      <c r="C234" s="16">
        <v>2500</v>
      </c>
      <c r="D234" s="16">
        <v>0</v>
      </c>
      <c r="E234" s="17">
        <v>0</v>
      </c>
    </row>
    <row r="235" spans="1:5" ht="26.25" customHeight="1" x14ac:dyDescent="0.25">
      <c r="A235" s="12" t="s">
        <v>292</v>
      </c>
      <c r="B235" s="27" t="s">
        <v>293</v>
      </c>
      <c r="C235" s="13">
        <v>99497.1</v>
      </c>
      <c r="D235" s="13">
        <v>108284.8</v>
      </c>
      <c r="E235" s="14">
        <v>0</v>
      </c>
    </row>
    <row r="236" spans="1:5" ht="37.5" customHeight="1" x14ac:dyDescent="0.25">
      <c r="A236" s="15" t="s">
        <v>19</v>
      </c>
      <c r="B236" s="28" t="s">
        <v>294</v>
      </c>
      <c r="C236" s="16">
        <v>3502.2</v>
      </c>
      <c r="D236" s="16">
        <v>0</v>
      </c>
      <c r="E236" s="17">
        <v>0</v>
      </c>
    </row>
    <row r="237" spans="1:5" ht="22.5" customHeight="1" x14ac:dyDescent="0.25">
      <c r="A237" s="15" t="s">
        <v>272</v>
      </c>
      <c r="B237" s="28" t="s">
        <v>295</v>
      </c>
      <c r="C237" s="16">
        <v>95995</v>
      </c>
      <c r="D237" s="16">
        <v>108284.8</v>
      </c>
      <c r="E237" s="17">
        <v>0</v>
      </c>
    </row>
    <row r="238" spans="1:5" ht="40.5" customHeight="1" x14ac:dyDescent="0.25">
      <c r="A238" s="12" t="s">
        <v>296</v>
      </c>
      <c r="B238" s="27" t="s">
        <v>297</v>
      </c>
      <c r="C238" s="13">
        <v>190443.2</v>
      </c>
      <c r="D238" s="13">
        <v>173722.4</v>
      </c>
      <c r="E238" s="14">
        <v>23305.9</v>
      </c>
    </row>
    <row r="239" spans="1:5" ht="41.25" customHeight="1" x14ac:dyDescent="0.25">
      <c r="A239" s="15" t="s">
        <v>19</v>
      </c>
      <c r="B239" s="28" t="s">
        <v>298</v>
      </c>
      <c r="C239" s="16">
        <v>17579.8</v>
      </c>
      <c r="D239" s="16">
        <v>23305.9</v>
      </c>
      <c r="E239" s="17">
        <v>23305.9</v>
      </c>
    </row>
    <row r="240" spans="1:5" ht="56.25" customHeight="1" x14ac:dyDescent="0.25">
      <c r="A240" s="15" t="s">
        <v>225</v>
      </c>
      <c r="B240" s="28" t="s">
        <v>299</v>
      </c>
      <c r="C240" s="16">
        <v>24700</v>
      </c>
      <c r="D240" s="16">
        <v>0</v>
      </c>
      <c r="E240" s="17">
        <v>0</v>
      </c>
    </row>
    <row r="241" spans="1:5" ht="34.5" customHeight="1" x14ac:dyDescent="0.25">
      <c r="A241" s="15" t="s">
        <v>272</v>
      </c>
      <c r="B241" s="28" t="s">
        <v>300</v>
      </c>
      <c r="C241" s="16">
        <v>81353.600000000006</v>
      </c>
      <c r="D241" s="16">
        <v>0</v>
      </c>
      <c r="E241" s="17">
        <v>0</v>
      </c>
    </row>
    <row r="242" spans="1:5" ht="88.5" customHeight="1" x14ac:dyDescent="0.25">
      <c r="A242" s="15" t="s">
        <v>179</v>
      </c>
      <c r="B242" s="28" t="s">
        <v>301</v>
      </c>
      <c r="C242" s="16">
        <v>52197.4</v>
      </c>
      <c r="D242" s="16">
        <v>150416.5</v>
      </c>
      <c r="E242" s="17">
        <v>0</v>
      </c>
    </row>
    <row r="243" spans="1:5" ht="43.5" customHeight="1" x14ac:dyDescent="0.25">
      <c r="A243" s="15" t="s">
        <v>19</v>
      </c>
      <c r="B243" s="28" t="s">
        <v>302</v>
      </c>
      <c r="C243" s="16">
        <v>14612.4</v>
      </c>
      <c r="D243" s="16">
        <v>0</v>
      </c>
      <c r="E243" s="17">
        <v>0</v>
      </c>
    </row>
    <row r="244" spans="1:5" ht="44.25" customHeight="1" x14ac:dyDescent="0.25">
      <c r="A244" s="12" t="s">
        <v>303</v>
      </c>
      <c r="B244" s="27" t="s">
        <v>304</v>
      </c>
      <c r="C244" s="13">
        <v>350</v>
      </c>
      <c r="D244" s="13">
        <v>350</v>
      </c>
      <c r="E244" s="14">
        <v>350</v>
      </c>
    </row>
    <row r="245" spans="1:5" ht="42.75" customHeight="1" x14ac:dyDescent="0.25">
      <c r="A245" s="15" t="s">
        <v>19</v>
      </c>
      <c r="B245" s="28" t="s">
        <v>305</v>
      </c>
      <c r="C245" s="16">
        <v>350</v>
      </c>
      <c r="D245" s="16">
        <v>350</v>
      </c>
      <c r="E245" s="17">
        <v>350</v>
      </c>
    </row>
    <row r="246" spans="1:5" ht="25.5" customHeight="1" x14ac:dyDescent="0.25">
      <c r="A246" s="12" t="s">
        <v>306</v>
      </c>
      <c r="B246" s="27" t="s">
        <v>307</v>
      </c>
      <c r="C246" s="13">
        <v>17093.3</v>
      </c>
      <c r="D246" s="13">
        <v>28102</v>
      </c>
      <c r="E246" s="14">
        <v>28102</v>
      </c>
    </row>
    <row r="247" spans="1:5" ht="47.25" customHeight="1" x14ac:dyDescent="0.25">
      <c r="A247" s="15" t="s">
        <v>19</v>
      </c>
      <c r="B247" s="28" t="s">
        <v>308</v>
      </c>
      <c r="C247" s="16">
        <v>15803.9</v>
      </c>
      <c r="D247" s="16">
        <v>28102</v>
      </c>
      <c r="E247" s="17">
        <v>28102</v>
      </c>
    </row>
    <row r="248" spans="1:5" ht="87" customHeight="1" x14ac:dyDescent="0.25">
      <c r="A248" s="15" t="s">
        <v>179</v>
      </c>
      <c r="B248" s="28" t="s">
        <v>309</v>
      </c>
      <c r="C248" s="16">
        <v>1289.4000000000001</v>
      </c>
      <c r="D248" s="16">
        <v>0</v>
      </c>
      <c r="E248" s="17">
        <v>0</v>
      </c>
    </row>
    <row r="249" spans="1:5" ht="30" customHeight="1" x14ac:dyDescent="0.25">
      <c r="A249" s="12" t="s">
        <v>9</v>
      </c>
      <c r="B249" s="27" t="s">
        <v>310</v>
      </c>
      <c r="C249" s="13">
        <v>282084.3</v>
      </c>
      <c r="D249" s="13">
        <v>264921.7</v>
      </c>
      <c r="E249" s="14">
        <v>287605.59999999998</v>
      </c>
    </row>
    <row r="250" spans="1:5" ht="38.25" customHeight="1" x14ac:dyDescent="0.25">
      <c r="A250" s="15" t="s">
        <v>19</v>
      </c>
      <c r="B250" s="28" t="s">
        <v>311</v>
      </c>
      <c r="C250" s="16">
        <v>14899.5</v>
      </c>
      <c r="D250" s="16">
        <v>10110.5</v>
      </c>
      <c r="E250" s="17">
        <v>32605.599999999999</v>
      </c>
    </row>
    <row r="251" spans="1:5" ht="57.75" customHeight="1" x14ac:dyDescent="0.25">
      <c r="A251" s="15" t="s">
        <v>225</v>
      </c>
      <c r="B251" s="28" t="s">
        <v>312</v>
      </c>
      <c r="C251" s="16">
        <v>40000</v>
      </c>
      <c r="D251" s="16">
        <v>39811.199999999997</v>
      </c>
      <c r="E251" s="17">
        <v>40000</v>
      </c>
    </row>
    <row r="252" spans="1:5" ht="27.75" customHeight="1" x14ac:dyDescent="0.25">
      <c r="A252" s="15" t="s">
        <v>96</v>
      </c>
      <c r="B252" s="28" t="s">
        <v>313</v>
      </c>
      <c r="C252" s="16">
        <v>427.2</v>
      </c>
      <c r="D252" s="16">
        <v>0</v>
      </c>
      <c r="E252" s="17">
        <v>0</v>
      </c>
    </row>
    <row r="253" spans="1:5" ht="75" customHeight="1" x14ac:dyDescent="0.25">
      <c r="A253" s="15" t="s">
        <v>314</v>
      </c>
      <c r="B253" s="28" t="s">
        <v>315</v>
      </c>
      <c r="C253" s="16">
        <v>215000</v>
      </c>
      <c r="D253" s="16">
        <v>215000</v>
      </c>
      <c r="E253" s="17">
        <v>215000</v>
      </c>
    </row>
    <row r="254" spans="1:5" ht="27" customHeight="1" x14ac:dyDescent="0.25">
      <c r="A254" s="15" t="s">
        <v>90</v>
      </c>
      <c r="B254" s="28" t="s">
        <v>316</v>
      </c>
      <c r="C254" s="16">
        <v>11757.6</v>
      </c>
      <c r="D254" s="16">
        <v>0</v>
      </c>
      <c r="E254" s="17">
        <v>0</v>
      </c>
    </row>
    <row r="255" spans="1:5" ht="36.75" customHeight="1" x14ac:dyDescent="0.25">
      <c r="A255" s="12" t="s">
        <v>189</v>
      </c>
      <c r="B255" s="27" t="s">
        <v>317</v>
      </c>
      <c r="C255" s="13">
        <v>31577.200000000001</v>
      </c>
      <c r="D255" s="13">
        <v>0</v>
      </c>
      <c r="E255" s="14">
        <v>0</v>
      </c>
    </row>
    <row r="256" spans="1:5" ht="27" customHeight="1" x14ac:dyDescent="0.25">
      <c r="A256" s="12" t="s">
        <v>191</v>
      </c>
      <c r="B256" s="27" t="s">
        <v>318</v>
      </c>
      <c r="C256" s="13">
        <v>31577.200000000001</v>
      </c>
      <c r="D256" s="13">
        <v>0</v>
      </c>
      <c r="E256" s="14">
        <v>0</v>
      </c>
    </row>
    <row r="257" spans="1:5" ht="39.75" customHeight="1" x14ac:dyDescent="0.25">
      <c r="A257" s="15" t="s">
        <v>19</v>
      </c>
      <c r="B257" s="28" t="s">
        <v>319</v>
      </c>
      <c r="C257" s="16">
        <v>7230.1</v>
      </c>
      <c r="D257" s="16">
        <v>0</v>
      </c>
      <c r="E257" s="17">
        <v>0</v>
      </c>
    </row>
    <row r="258" spans="1:5" ht="38.25" customHeight="1" x14ac:dyDescent="0.25">
      <c r="A258" s="15" t="s">
        <v>19</v>
      </c>
      <c r="B258" s="28" t="s">
        <v>320</v>
      </c>
      <c r="C258" s="16">
        <v>24347.200000000001</v>
      </c>
      <c r="D258" s="16">
        <v>0</v>
      </c>
      <c r="E258" s="17">
        <v>0</v>
      </c>
    </row>
    <row r="259" spans="1:5" ht="33.75" customHeight="1" x14ac:dyDescent="0.25">
      <c r="A259" s="12" t="s">
        <v>321</v>
      </c>
      <c r="B259" s="27" t="s">
        <v>322</v>
      </c>
      <c r="C259" s="13">
        <v>928522.4</v>
      </c>
      <c r="D259" s="13">
        <v>615153.80000000005</v>
      </c>
      <c r="E259" s="14">
        <v>885187.1</v>
      </c>
    </row>
    <row r="260" spans="1:5" ht="44.25" customHeight="1" x14ac:dyDescent="0.25">
      <c r="A260" s="12" t="s">
        <v>159</v>
      </c>
      <c r="B260" s="27" t="s">
        <v>323</v>
      </c>
      <c r="C260" s="13">
        <v>20000</v>
      </c>
      <c r="D260" s="13">
        <v>20000</v>
      </c>
      <c r="E260" s="14">
        <v>20000</v>
      </c>
    </row>
    <row r="261" spans="1:5" ht="36.75" customHeight="1" x14ac:dyDescent="0.25">
      <c r="A261" s="12" t="s">
        <v>324</v>
      </c>
      <c r="B261" s="27" t="s">
        <v>325</v>
      </c>
      <c r="C261" s="13">
        <v>20000</v>
      </c>
      <c r="D261" s="13">
        <v>20000</v>
      </c>
      <c r="E261" s="14">
        <v>20000</v>
      </c>
    </row>
    <row r="262" spans="1:5" ht="45.75" customHeight="1" x14ac:dyDescent="0.25">
      <c r="A262" s="15" t="s">
        <v>19</v>
      </c>
      <c r="B262" s="28" t="s">
        <v>326</v>
      </c>
      <c r="C262" s="16">
        <v>20000</v>
      </c>
      <c r="D262" s="16">
        <v>0</v>
      </c>
      <c r="E262" s="17">
        <v>0</v>
      </c>
    </row>
    <row r="263" spans="1:5" ht="56.25" customHeight="1" x14ac:dyDescent="0.25">
      <c r="A263" s="12" t="s">
        <v>131</v>
      </c>
      <c r="B263" s="27" t="s">
        <v>327</v>
      </c>
      <c r="C263" s="13">
        <v>55938.2</v>
      </c>
      <c r="D263" s="13">
        <v>70000</v>
      </c>
      <c r="E263" s="14">
        <v>70000</v>
      </c>
    </row>
    <row r="264" spans="1:5" ht="38.25" customHeight="1" x14ac:dyDescent="0.25">
      <c r="A264" s="12" t="s">
        <v>149</v>
      </c>
      <c r="B264" s="27" t="s">
        <v>328</v>
      </c>
      <c r="C264" s="13">
        <v>55938.2</v>
      </c>
      <c r="D264" s="13">
        <v>70000</v>
      </c>
      <c r="E264" s="14">
        <v>70000</v>
      </c>
    </row>
    <row r="265" spans="1:5" ht="37.5" customHeight="1" x14ac:dyDescent="0.25">
      <c r="A265" s="15" t="s">
        <v>19</v>
      </c>
      <c r="B265" s="28" t="s">
        <v>329</v>
      </c>
      <c r="C265" s="16">
        <v>82</v>
      </c>
      <c r="D265" s="16">
        <v>0</v>
      </c>
      <c r="E265" s="17">
        <v>0</v>
      </c>
    </row>
    <row r="266" spans="1:5" ht="46.5" customHeight="1" x14ac:dyDescent="0.25">
      <c r="A266" s="15" t="s">
        <v>19</v>
      </c>
      <c r="B266" s="28" t="s">
        <v>330</v>
      </c>
      <c r="C266" s="16">
        <v>28402</v>
      </c>
      <c r="D266" s="16">
        <v>43402</v>
      </c>
      <c r="E266" s="17">
        <v>43402</v>
      </c>
    </row>
    <row r="267" spans="1:5" ht="42.75" customHeight="1" x14ac:dyDescent="0.25">
      <c r="A267" s="15" t="s">
        <v>19</v>
      </c>
      <c r="B267" s="28" t="s">
        <v>331</v>
      </c>
      <c r="C267" s="16">
        <v>3557.5</v>
      </c>
      <c r="D267" s="16">
        <v>3557.5</v>
      </c>
      <c r="E267" s="17">
        <v>3557.5</v>
      </c>
    </row>
    <row r="268" spans="1:5" ht="24" customHeight="1" x14ac:dyDescent="0.25">
      <c r="A268" s="15" t="s">
        <v>99</v>
      </c>
      <c r="B268" s="28" t="s">
        <v>332</v>
      </c>
      <c r="C268" s="16">
        <v>22828.1</v>
      </c>
      <c r="D268" s="16">
        <v>21983</v>
      </c>
      <c r="E268" s="17">
        <v>21983</v>
      </c>
    </row>
    <row r="269" spans="1:5" ht="42" customHeight="1" x14ac:dyDescent="0.25">
      <c r="A269" s="15" t="s">
        <v>19</v>
      </c>
      <c r="B269" s="28" t="s">
        <v>333</v>
      </c>
      <c r="C269" s="16">
        <v>888.6</v>
      </c>
      <c r="D269" s="16">
        <v>877.5</v>
      </c>
      <c r="E269" s="17">
        <v>877.5</v>
      </c>
    </row>
    <row r="270" spans="1:5" ht="27" customHeight="1" x14ac:dyDescent="0.25">
      <c r="A270" s="15" t="s">
        <v>23</v>
      </c>
      <c r="B270" s="28" t="s">
        <v>334</v>
      </c>
      <c r="C270" s="16">
        <v>180</v>
      </c>
      <c r="D270" s="16">
        <v>180</v>
      </c>
      <c r="E270" s="17">
        <v>180</v>
      </c>
    </row>
    <row r="271" spans="1:5" ht="75.75" customHeight="1" x14ac:dyDescent="0.25">
      <c r="A271" s="12" t="s">
        <v>110</v>
      </c>
      <c r="B271" s="27" t="s">
        <v>335</v>
      </c>
      <c r="C271" s="13">
        <v>227.8</v>
      </c>
      <c r="D271" s="13">
        <v>0</v>
      </c>
      <c r="E271" s="14">
        <v>0</v>
      </c>
    </row>
    <row r="272" spans="1:5" ht="44.25" customHeight="1" x14ac:dyDescent="0.25">
      <c r="A272" s="12" t="s">
        <v>336</v>
      </c>
      <c r="B272" s="27" t="s">
        <v>337</v>
      </c>
      <c r="C272" s="13">
        <v>227.8</v>
      </c>
      <c r="D272" s="13">
        <v>0</v>
      </c>
      <c r="E272" s="14">
        <v>0</v>
      </c>
    </row>
    <row r="273" spans="1:5" ht="28.5" customHeight="1" x14ac:dyDescent="0.25">
      <c r="A273" s="15" t="s">
        <v>90</v>
      </c>
      <c r="B273" s="28" t="s">
        <v>338</v>
      </c>
      <c r="C273" s="16">
        <v>227.8</v>
      </c>
      <c r="D273" s="16">
        <v>0</v>
      </c>
      <c r="E273" s="17">
        <v>0</v>
      </c>
    </row>
    <row r="274" spans="1:5" ht="41.25" customHeight="1" x14ac:dyDescent="0.25">
      <c r="A274" s="12" t="s">
        <v>189</v>
      </c>
      <c r="B274" s="27" t="s">
        <v>339</v>
      </c>
      <c r="C274" s="13">
        <v>842605.6</v>
      </c>
      <c r="D274" s="13">
        <v>525153.80000000005</v>
      </c>
      <c r="E274" s="14">
        <v>795187.1</v>
      </c>
    </row>
    <row r="275" spans="1:5" ht="34.5" customHeight="1" x14ac:dyDescent="0.25">
      <c r="A275" s="12" t="s">
        <v>191</v>
      </c>
      <c r="B275" s="27" t="s">
        <v>340</v>
      </c>
      <c r="C275" s="13">
        <v>238120</v>
      </c>
      <c r="D275" s="13">
        <v>199603.20000000001</v>
      </c>
      <c r="E275" s="14">
        <v>350411.5</v>
      </c>
    </row>
    <row r="276" spans="1:5" ht="42.75" customHeight="1" x14ac:dyDescent="0.25">
      <c r="A276" s="15" t="s">
        <v>19</v>
      </c>
      <c r="B276" s="28" t="s">
        <v>341</v>
      </c>
      <c r="C276" s="16">
        <v>31979</v>
      </c>
      <c r="D276" s="16">
        <v>0</v>
      </c>
      <c r="E276" s="17">
        <v>0</v>
      </c>
    </row>
    <row r="277" spans="1:5" ht="26.25" customHeight="1" x14ac:dyDescent="0.25">
      <c r="A277" s="15" t="s">
        <v>90</v>
      </c>
      <c r="B277" s="28" t="s">
        <v>342</v>
      </c>
      <c r="C277" s="16">
        <v>60000</v>
      </c>
      <c r="D277" s="16">
        <v>0</v>
      </c>
      <c r="E277" s="17">
        <v>0</v>
      </c>
    </row>
    <row r="278" spans="1:5" ht="29.25" customHeight="1" x14ac:dyDescent="0.25">
      <c r="A278" s="15" t="s">
        <v>90</v>
      </c>
      <c r="B278" s="28" t="s">
        <v>343</v>
      </c>
      <c r="C278" s="16">
        <v>91800</v>
      </c>
      <c r="D278" s="16">
        <v>0</v>
      </c>
      <c r="E278" s="17">
        <v>0</v>
      </c>
    </row>
    <row r="279" spans="1:5" ht="30" customHeight="1" x14ac:dyDescent="0.25">
      <c r="A279" s="15" t="s">
        <v>90</v>
      </c>
      <c r="B279" s="28" t="s">
        <v>344</v>
      </c>
      <c r="C279" s="16">
        <v>2700</v>
      </c>
      <c r="D279" s="16">
        <v>91226.7</v>
      </c>
      <c r="E279" s="17">
        <v>0</v>
      </c>
    </row>
    <row r="280" spans="1:5" ht="27" customHeight="1" x14ac:dyDescent="0.25">
      <c r="A280" s="15" t="s">
        <v>90</v>
      </c>
      <c r="B280" s="28" t="s">
        <v>686</v>
      </c>
      <c r="C280" s="16">
        <v>12000</v>
      </c>
      <c r="D280" s="16">
        <v>0</v>
      </c>
      <c r="E280" s="17">
        <v>0</v>
      </c>
    </row>
    <row r="281" spans="1:5" ht="27" customHeight="1" x14ac:dyDescent="0.25">
      <c r="A281" s="15" t="s">
        <v>90</v>
      </c>
      <c r="B281" s="28" t="s">
        <v>345</v>
      </c>
      <c r="C281" s="16">
        <v>9941</v>
      </c>
      <c r="D281" s="16">
        <v>0</v>
      </c>
      <c r="E281" s="17">
        <v>0</v>
      </c>
    </row>
    <row r="282" spans="1:5" ht="26.25" customHeight="1" x14ac:dyDescent="0.25">
      <c r="A282" s="15" t="s">
        <v>346</v>
      </c>
      <c r="B282" s="28" t="s">
        <v>347</v>
      </c>
      <c r="C282" s="16">
        <v>20000</v>
      </c>
      <c r="D282" s="16">
        <v>10000</v>
      </c>
      <c r="E282" s="17">
        <v>0</v>
      </c>
    </row>
    <row r="283" spans="1:5" ht="49.5" customHeight="1" x14ac:dyDescent="0.25">
      <c r="A283" s="15" t="s">
        <v>19</v>
      </c>
      <c r="B283" s="28" t="s">
        <v>348</v>
      </c>
      <c r="C283" s="16">
        <v>9700</v>
      </c>
      <c r="D283" s="16">
        <v>700</v>
      </c>
      <c r="E283" s="17">
        <v>700</v>
      </c>
    </row>
    <row r="284" spans="1:5" ht="29.25" customHeight="1" x14ac:dyDescent="0.25">
      <c r="A284" s="12" t="s">
        <v>194</v>
      </c>
      <c r="B284" s="27" t="s">
        <v>349</v>
      </c>
      <c r="C284" s="13">
        <v>604485.6</v>
      </c>
      <c r="D284" s="13">
        <v>325550.59999999998</v>
      </c>
      <c r="E284" s="14">
        <v>444775.6</v>
      </c>
    </row>
    <row r="285" spans="1:5" ht="43.5" customHeight="1" x14ac:dyDescent="0.25">
      <c r="A285" s="15" t="s">
        <v>19</v>
      </c>
      <c r="B285" s="28" t="s">
        <v>350</v>
      </c>
      <c r="C285" s="16">
        <v>165202.6</v>
      </c>
      <c r="D285" s="16">
        <v>120000</v>
      </c>
      <c r="E285" s="17">
        <v>120000</v>
      </c>
    </row>
    <row r="286" spans="1:5" ht="27" customHeight="1" x14ac:dyDescent="0.25">
      <c r="A286" s="15" t="s">
        <v>90</v>
      </c>
      <c r="B286" s="28" t="s">
        <v>351</v>
      </c>
      <c r="C286" s="16">
        <v>375031.5</v>
      </c>
      <c r="D286" s="16">
        <v>205550.6</v>
      </c>
      <c r="E286" s="17">
        <v>324775.59999999998</v>
      </c>
    </row>
    <row r="287" spans="1:5" ht="56.25" customHeight="1" x14ac:dyDescent="0.25">
      <c r="A287" s="15" t="s">
        <v>225</v>
      </c>
      <c r="B287" s="28" t="s">
        <v>352</v>
      </c>
      <c r="C287" s="16">
        <v>2696.1</v>
      </c>
      <c r="D287" s="16">
        <v>0</v>
      </c>
      <c r="E287" s="17">
        <v>0</v>
      </c>
    </row>
    <row r="288" spans="1:5" ht="26.25" customHeight="1" x14ac:dyDescent="0.25">
      <c r="A288" s="15" t="s">
        <v>96</v>
      </c>
      <c r="B288" s="28" t="s">
        <v>353</v>
      </c>
      <c r="C288" s="16">
        <v>30.8</v>
      </c>
      <c r="D288" s="16">
        <v>0</v>
      </c>
      <c r="E288" s="17">
        <v>0</v>
      </c>
    </row>
    <row r="289" spans="1:5" ht="25.5" customHeight="1" x14ac:dyDescent="0.25">
      <c r="A289" s="15" t="s">
        <v>23</v>
      </c>
      <c r="B289" s="28" t="s">
        <v>354</v>
      </c>
      <c r="C289" s="16">
        <v>1025.5999999999999</v>
      </c>
      <c r="D289" s="16">
        <v>0</v>
      </c>
      <c r="E289" s="17">
        <v>0</v>
      </c>
    </row>
    <row r="290" spans="1:5" ht="32.25" customHeight="1" x14ac:dyDescent="0.25">
      <c r="A290" s="15" t="s">
        <v>99</v>
      </c>
      <c r="B290" s="28" t="s">
        <v>355</v>
      </c>
      <c r="C290" s="16">
        <v>20420.7</v>
      </c>
      <c r="D290" s="16">
        <v>0</v>
      </c>
      <c r="E290" s="17">
        <v>0</v>
      </c>
    </row>
    <row r="291" spans="1:5" ht="41.25" customHeight="1" x14ac:dyDescent="0.25">
      <c r="A291" s="15" t="s">
        <v>19</v>
      </c>
      <c r="B291" s="28" t="s">
        <v>356</v>
      </c>
      <c r="C291" s="16">
        <v>8369.9</v>
      </c>
      <c r="D291" s="16">
        <v>0</v>
      </c>
      <c r="E291" s="17">
        <v>0</v>
      </c>
    </row>
    <row r="292" spans="1:5" ht="31.5" customHeight="1" x14ac:dyDescent="0.25">
      <c r="A292" s="15" t="s">
        <v>90</v>
      </c>
      <c r="B292" s="28" t="s">
        <v>357</v>
      </c>
      <c r="C292" s="16">
        <v>31519.599999999999</v>
      </c>
      <c r="D292" s="16">
        <v>0</v>
      </c>
      <c r="E292" s="17">
        <v>0</v>
      </c>
    </row>
    <row r="293" spans="1:5" ht="24.75" customHeight="1" x14ac:dyDescent="0.25">
      <c r="A293" s="15" t="s">
        <v>23</v>
      </c>
      <c r="B293" s="28" t="s">
        <v>358</v>
      </c>
      <c r="C293" s="16">
        <v>188.9</v>
      </c>
      <c r="D293" s="16">
        <v>0</v>
      </c>
      <c r="E293" s="17">
        <v>0</v>
      </c>
    </row>
    <row r="294" spans="1:5" ht="26.25" customHeight="1" x14ac:dyDescent="0.25">
      <c r="A294" s="12" t="s">
        <v>68</v>
      </c>
      <c r="B294" s="27" t="s">
        <v>359</v>
      </c>
      <c r="C294" s="13">
        <v>9750.7000000000007</v>
      </c>
      <c r="D294" s="13">
        <v>0</v>
      </c>
      <c r="E294" s="14">
        <v>0</v>
      </c>
    </row>
    <row r="295" spans="1:5" ht="39.75" customHeight="1" x14ac:dyDescent="0.25">
      <c r="A295" s="15" t="s">
        <v>19</v>
      </c>
      <c r="B295" s="28" t="s">
        <v>360</v>
      </c>
      <c r="C295" s="16">
        <v>9750.7000000000007</v>
      </c>
      <c r="D295" s="16">
        <v>0</v>
      </c>
      <c r="E295" s="17">
        <v>0</v>
      </c>
    </row>
    <row r="296" spans="1:5" ht="39" customHeight="1" x14ac:dyDescent="0.25">
      <c r="A296" s="12" t="s">
        <v>361</v>
      </c>
      <c r="B296" s="27" t="s">
        <v>362</v>
      </c>
      <c r="C296" s="13">
        <v>73734</v>
      </c>
      <c r="D296" s="13">
        <v>72571</v>
      </c>
      <c r="E296" s="14">
        <v>72771</v>
      </c>
    </row>
    <row r="297" spans="1:5" ht="42" customHeight="1" x14ac:dyDescent="0.25">
      <c r="A297" s="12" t="s">
        <v>363</v>
      </c>
      <c r="B297" s="27" t="s">
        <v>364</v>
      </c>
      <c r="C297" s="13">
        <v>8526</v>
      </c>
      <c r="D297" s="13">
        <v>8526</v>
      </c>
      <c r="E297" s="14">
        <v>8526</v>
      </c>
    </row>
    <row r="298" spans="1:5" ht="25.5" customHeight="1" x14ac:dyDescent="0.25">
      <c r="A298" s="12" t="s">
        <v>365</v>
      </c>
      <c r="B298" s="27" t="s">
        <v>366</v>
      </c>
      <c r="C298" s="13">
        <v>8526</v>
      </c>
      <c r="D298" s="13">
        <v>8526</v>
      </c>
      <c r="E298" s="14">
        <v>8526</v>
      </c>
    </row>
    <row r="299" spans="1:5" ht="42.75" customHeight="1" x14ac:dyDescent="0.25">
      <c r="A299" s="15" t="s">
        <v>11</v>
      </c>
      <c r="B299" s="28" t="s">
        <v>367</v>
      </c>
      <c r="C299" s="16">
        <v>7782</v>
      </c>
      <c r="D299" s="16">
        <v>7782</v>
      </c>
      <c r="E299" s="17">
        <v>7782</v>
      </c>
    </row>
    <row r="300" spans="1:5" ht="48" customHeight="1" x14ac:dyDescent="0.25">
      <c r="A300" s="15" t="s">
        <v>19</v>
      </c>
      <c r="B300" s="28" t="s">
        <v>368</v>
      </c>
      <c r="C300" s="16">
        <v>744</v>
      </c>
      <c r="D300" s="16">
        <v>744</v>
      </c>
      <c r="E300" s="17">
        <v>744</v>
      </c>
    </row>
    <row r="301" spans="1:5" ht="45" customHeight="1" x14ac:dyDescent="0.25">
      <c r="A301" s="12" t="s">
        <v>369</v>
      </c>
      <c r="B301" s="27" t="s">
        <v>370</v>
      </c>
      <c r="C301" s="13">
        <v>2000</v>
      </c>
      <c r="D301" s="13">
        <v>1200</v>
      </c>
      <c r="E301" s="14">
        <v>1400</v>
      </c>
    </row>
    <row r="302" spans="1:5" ht="45.75" customHeight="1" x14ac:dyDescent="0.25">
      <c r="A302" s="12" t="s">
        <v>371</v>
      </c>
      <c r="B302" s="27" t="s">
        <v>372</v>
      </c>
      <c r="C302" s="13">
        <v>2000</v>
      </c>
      <c r="D302" s="13">
        <v>1200</v>
      </c>
      <c r="E302" s="14">
        <v>1400</v>
      </c>
    </row>
    <row r="303" spans="1:5" ht="50.25" customHeight="1" x14ac:dyDescent="0.25">
      <c r="A303" s="15" t="s">
        <v>19</v>
      </c>
      <c r="B303" s="28" t="s">
        <v>373</v>
      </c>
      <c r="C303" s="16">
        <v>2000</v>
      </c>
      <c r="D303" s="16">
        <v>1200</v>
      </c>
      <c r="E303" s="17">
        <v>1400</v>
      </c>
    </row>
    <row r="304" spans="1:5" ht="42" customHeight="1" x14ac:dyDescent="0.25">
      <c r="A304" s="12" t="s">
        <v>287</v>
      </c>
      <c r="B304" s="27" t="s">
        <v>374</v>
      </c>
      <c r="C304" s="13">
        <v>632</v>
      </c>
      <c r="D304" s="13">
        <v>632</v>
      </c>
      <c r="E304" s="14">
        <v>632</v>
      </c>
    </row>
    <row r="305" spans="1:5" ht="29.25" customHeight="1" x14ac:dyDescent="0.25">
      <c r="A305" s="12" t="s">
        <v>9</v>
      </c>
      <c r="B305" s="27" t="s">
        <v>375</v>
      </c>
      <c r="C305" s="13">
        <v>632</v>
      </c>
      <c r="D305" s="13">
        <v>632</v>
      </c>
      <c r="E305" s="14">
        <v>632</v>
      </c>
    </row>
    <row r="306" spans="1:5" ht="39.75" customHeight="1" x14ac:dyDescent="0.25">
      <c r="A306" s="15" t="s">
        <v>11</v>
      </c>
      <c r="B306" s="28" t="s">
        <v>376</v>
      </c>
      <c r="C306" s="16">
        <v>579</v>
      </c>
      <c r="D306" s="16">
        <v>579</v>
      </c>
      <c r="E306" s="17">
        <v>579</v>
      </c>
    </row>
    <row r="307" spans="1:5" ht="42" customHeight="1" x14ac:dyDescent="0.25">
      <c r="A307" s="15" t="s">
        <v>19</v>
      </c>
      <c r="B307" s="28" t="s">
        <v>377</v>
      </c>
      <c r="C307" s="16">
        <v>53</v>
      </c>
      <c r="D307" s="16">
        <v>53</v>
      </c>
      <c r="E307" s="17">
        <v>53</v>
      </c>
    </row>
    <row r="308" spans="1:5" ht="37.5" customHeight="1" x14ac:dyDescent="0.25">
      <c r="A308" s="12" t="s">
        <v>7</v>
      </c>
      <c r="B308" s="27" t="s">
        <v>378</v>
      </c>
      <c r="C308" s="13">
        <v>62576</v>
      </c>
      <c r="D308" s="13">
        <v>62213</v>
      </c>
      <c r="E308" s="14">
        <v>62213</v>
      </c>
    </row>
    <row r="309" spans="1:5" ht="47.25" customHeight="1" x14ac:dyDescent="0.25">
      <c r="A309" s="12" t="s">
        <v>28</v>
      </c>
      <c r="B309" s="27" t="s">
        <v>379</v>
      </c>
      <c r="C309" s="13">
        <v>62576</v>
      </c>
      <c r="D309" s="13">
        <v>62213</v>
      </c>
      <c r="E309" s="14">
        <v>62213</v>
      </c>
    </row>
    <row r="310" spans="1:5" ht="49.5" customHeight="1" x14ac:dyDescent="0.25">
      <c r="A310" s="15" t="s">
        <v>19</v>
      </c>
      <c r="B310" s="28" t="s">
        <v>380</v>
      </c>
      <c r="C310" s="16">
        <v>62576</v>
      </c>
      <c r="D310" s="16">
        <v>62213</v>
      </c>
      <c r="E310" s="17">
        <v>62213</v>
      </c>
    </row>
    <row r="311" spans="1:5" ht="31.5" customHeight="1" x14ac:dyDescent="0.25">
      <c r="A311" s="12" t="s">
        <v>381</v>
      </c>
      <c r="B311" s="27" t="s">
        <v>382</v>
      </c>
      <c r="C311" s="13">
        <f>597794.9-301.7</f>
        <v>597493.20000000007</v>
      </c>
      <c r="D311" s="13">
        <f>709268.7+570.4</f>
        <v>709839.1</v>
      </c>
      <c r="E311" s="14">
        <v>448793.7</v>
      </c>
    </row>
    <row r="312" spans="1:5" ht="27.75" customHeight="1" x14ac:dyDescent="0.25">
      <c r="A312" s="12" t="s">
        <v>383</v>
      </c>
      <c r="B312" s="27" t="s">
        <v>384</v>
      </c>
      <c r="C312" s="13">
        <v>34000</v>
      </c>
      <c r="D312" s="13">
        <v>0</v>
      </c>
      <c r="E312" s="14">
        <v>0</v>
      </c>
    </row>
    <row r="313" spans="1:5" ht="40.5" customHeight="1" x14ac:dyDescent="0.25">
      <c r="A313" s="12" t="s">
        <v>287</v>
      </c>
      <c r="B313" s="27" t="s">
        <v>385</v>
      </c>
      <c r="C313" s="13">
        <v>34000</v>
      </c>
      <c r="D313" s="13">
        <v>0</v>
      </c>
      <c r="E313" s="14">
        <v>0</v>
      </c>
    </row>
    <row r="314" spans="1:5" ht="27.75" customHeight="1" x14ac:dyDescent="0.25">
      <c r="A314" s="12" t="s">
        <v>292</v>
      </c>
      <c r="B314" s="27" t="s">
        <v>386</v>
      </c>
      <c r="C314" s="13">
        <v>34000</v>
      </c>
      <c r="D314" s="13">
        <v>0</v>
      </c>
      <c r="E314" s="14">
        <v>0</v>
      </c>
    </row>
    <row r="315" spans="1:5" ht="28.5" customHeight="1" x14ac:dyDescent="0.25">
      <c r="A315" s="15" t="s">
        <v>272</v>
      </c>
      <c r="B315" s="28" t="s">
        <v>387</v>
      </c>
      <c r="C315" s="16">
        <v>34000</v>
      </c>
      <c r="D315" s="16">
        <v>0</v>
      </c>
      <c r="E315" s="17">
        <v>0</v>
      </c>
    </row>
    <row r="316" spans="1:5" ht="35.25" customHeight="1" x14ac:dyDescent="0.25">
      <c r="A316" s="12" t="s">
        <v>388</v>
      </c>
      <c r="B316" s="27" t="s">
        <v>389</v>
      </c>
      <c r="C316" s="13">
        <f>563794.9-301.7</f>
        <v>563493.20000000007</v>
      </c>
      <c r="D316" s="13">
        <f>709268.7+570.4</f>
        <v>709839.1</v>
      </c>
      <c r="E316" s="14">
        <v>448793.7</v>
      </c>
    </row>
    <row r="317" spans="1:5" ht="42" customHeight="1" x14ac:dyDescent="0.25">
      <c r="A317" s="12" t="s">
        <v>369</v>
      </c>
      <c r="B317" s="27" t="s">
        <v>390</v>
      </c>
      <c r="C317" s="13">
        <f>563794.9-301.7</f>
        <v>563493.20000000007</v>
      </c>
      <c r="D317" s="13">
        <f>709268.7+570.4</f>
        <v>709839.1</v>
      </c>
      <c r="E317" s="14">
        <v>448793.7</v>
      </c>
    </row>
    <row r="318" spans="1:5" ht="27" customHeight="1" x14ac:dyDescent="0.25">
      <c r="A318" s="12" t="s">
        <v>391</v>
      </c>
      <c r="B318" s="27" t="s">
        <v>392</v>
      </c>
      <c r="C318" s="13">
        <v>1500</v>
      </c>
      <c r="D318" s="13">
        <v>1500</v>
      </c>
      <c r="E318" s="14">
        <v>1500</v>
      </c>
    </row>
    <row r="319" spans="1:5" ht="47.25" customHeight="1" x14ac:dyDescent="0.25">
      <c r="A319" s="15" t="s">
        <v>19</v>
      </c>
      <c r="B319" s="28" t="s">
        <v>393</v>
      </c>
      <c r="C319" s="16">
        <v>500</v>
      </c>
      <c r="D319" s="16">
        <v>500</v>
      </c>
      <c r="E319" s="17">
        <v>500</v>
      </c>
    </row>
    <row r="320" spans="1:5" ht="42.75" customHeight="1" x14ac:dyDescent="0.25">
      <c r="A320" s="15" t="s">
        <v>19</v>
      </c>
      <c r="B320" s="28" t="s">
        <v>394</v>
      </c>
      <c r="C320" s="16">
        <v>1000</v>
      </c>
      <c r="D320" s="16">
        <v>1000</v>
      </c>
      <c r="E320" s="17">
        <v>1000</v>
      </c>
    </row>
    <row r="321" spans="1:5" ht="60.75" customHeight="1" x14ac:dyDescent="0.25">
      <c r="A321" s="12" t="s">
        <v>395</v>
      </c>
      <c r="B321" s="27" t="s">
        <v>396</v>
      </c>
      <c r="C321" s="13">
        <f>562294.9-301.7</f>
        <v>561993.20000000007</v>
      </c>
      <c r="D321" s="13">
        <f>707768.7+570.4</f>
        <v>708339.1</v>
      </c>
      <c r="E321" s="14">
        <v>447293.7</v>
      </c>
    </row>
    <row r="322" spans="1:5" ht="43.5" customHeight="1" x14ac:dyDescent="0.25">
      <c r="A322" s="15" t="s">
        <v>19</v>
      </c>
      <c r="B322" s="28" t="s">
        <v>397</v>
      </c>
      <c r="C322" s="16">
        <v>11900</v>
      </c>
      <c r="D322" s="16">
        <v>9000</v>
      </c>
      <c r="E322" s="17">
        <v>9000</v>
      </c>
    </row>
    <row r="323" spans="1:5" ht="29.25" customHeight="1" x14ac:dyDescent="0.25">
      <c r="A323" s="15" t="s">
        <v>90</v>
      </c>
      <c r="B323" s="28" t="s">
        <v>398</v>
      </c>
      <c r="C323" s="16">
        <v>18238</v>
      </c>
      <c r="D323" s="16">
        <v>0</v>
      </c>
      <c r="E323" s="17">
        <v>0</v>
      </c>
    </row>
    <row r="324" spans="1:5" ht="22.5" customHeight="1" x14ac:dyDescent="0.25">
      <c r="A324" s="15" t="s">
        <v>90</v>
      </c>
      <c r="B324" s="28" t="s">
        <v>399</v>
      </c>
      <c r="C324" s="16">
        <v>472894.6</v>
      </c>
      <c r="D324" s="16">
        <v>329981</v>
      </c>
      <c r="E324" s="17">
        <v>438293.7</v>
      </c>
    </row>
    <row r="325" spans="1:5" ht="30" customHeight="1" x14ac:dyDescent="0.25">
      <c r="A325" s="15" t="s">
        <v>90</v>
      </c>
      <c r="B325" s="28" t="s">
        <v>400</v>
      </c>
      <c r="C325" s="16">
        <v>58105.1</v>
      </c>
      <c r="D325" s="16">
        <v>368787.7</v>
      </c>
      <c r="E325" s="17">
        <v>0</v>
      </c>
    </row>
    <row r="326" spans="1:5" ht="27.75" customHeight="1" x14ac:dyDescent="0.25">
      <c r="A326" s="15" t="s">
        <v>90</v>
      </c>
      <c r="B326" s="31" t="s">
        <v>401</v>
      </c>
      <c r="C326" s="32">
        <f>1157.2-301.7</f>
        <v>855.5</v>
      </c>
      <c r="D326" s="32">
        <f>570.4</f>
        <v>570.4</v>
      </c>
      <c r="E326" s="33">
        <v>0</v>
      </c>
    </row>
    <row r="327" spans="1:5" ht="25.5" customHeight="1" x14ac:dyDescent="0.25">
      <c r="A327" s="12" t="s">
        <v>402</v>
      </c>
      <c r="B327" s="27" t="s">
        <v>403</v>
      </c>
      <c r="C327" s="13">
        <v>4951965.8</v>
      </c>
      <c r="D327" s="13">
        <v>5397326.5</v>
      </c>
      <c r="E327" s="14">
        <v>5442382.4000000004</v>
      </c>
    </row>
    <row r="328" spans="1:5" ht="27" customHeight="1" x14ac:dyDescent="0.25">
      <c r="A328" s="12" t="s">
        <v>404</v>
      </c>
      <c r="B328" s="27" t="s">
        <v>405</v>
      </c>
      <c r="C328" s="13">
        <f>1556466.1+20000</f>
        <v>1576466.1</v>
      </c>
      <c r="D328" s="13">
        <v>1674565.1</v>
      </c>
      <c r="E328" s="14">
        <v>1770732.4</v>
      </c>
    </row>
    <row r="329" spans="1:5" ht="27" customHeight="1" x14ac:dyDescent="0.25">
      <c r="A329" s="12" t="s">
        <v>81</v>
      </c>
      <c r="B329" s="27" t="s">
        <v>406</v>
      </c>
      <c r="C329" s="13">
        <f>1556173.1+20000</f>
        <v>1576173.1</v>
      </c>
      <c r="D329" s="13">
        <v>1654218.9</v>
      </c>
      <c r="E329" s="14">
        <v>1604308.5</v>
      </c>
    </row>
    <row r="330" spans="1:5" ht="30" customHeight="1" x14ac:dyDescent="0.25">
      <c r="A330" s="12" t="s">
        <v>407</v>
      </c>
      <c r="B330" s="27" t="s">
        <v>408</v>
      </c>
      <c r="C330" s="13">
        <f>1556173.1+20000</f>
        <v>1576173.1</v>
      </c>
      <c r="D330" s="13">
        <v>1654218.9</v>
      </c>
      <c r="E330" s="14">
        <v>1604308.5</v>
      </c>
    </row>
    <row r="331" spans="1:5" ht="28.5" customHeight="1" x14ac:dyDescent="0.25">
      <c r="A331" s="15" t="s">
        <v>90</v>
      </c>
      <c r="B331" s="28" t="s">
        <v>409</v>
      </c>
      <c r="C331" s="16">
        <f>461201.3+20000</f>
        <v>481201.3</v>
      </c>
      <c r="D331" s="16">
        <v>487014.1</v>
      </c>
      <c r="E331" s="17">
        <v>466104.7</v>
      </c>
    </row>
    <row r="332" spans="1:5" ht="28.5" customHeight="1" x14ac:dyDescent="0.25">
      <c r="A332" s="15" t="s">
        <v>90</v>
      </c>
      <c r="B332" s="28" t="s">
        <v>410</v>
      </c>
      <c r="C332" s="16">
        <v>475.8</v>
      </c>
      <c r="D332" s="16">
        <v>475.8</v>
      </c>
      <c r="E332" s="17">
        <v>475.8</v>
      </c>
    </row>
    <row r="333" spans="1:5" ht="27" customHeight="1" x14ac:dyDescent="0.25">
      <c r="A333" s="15" t="s">
        <v>90</v>
      </c>
      <c r="B333" s="28" t="s">
        <v>411</v>
      </c>
      <c r="C333" s="16">
        <v>81572</v>
      </c>
      <c r="D333" s="16">
        <v>127800</v>
      </c>
      <c r="E333" s="17">
        <v>127800</v>
      </c>
    </row>
    <row r="334" spans="1:5" ht="26.25" customHeight="1" x14ac:dyDescent="0.25">
      <c r="A334" s="15" t="s">
        <v>90</v>
      </c>
      <c r="B334" s="28" t="s">
        <v>412</v>
      </c>
      <c r="C334" s="16">
        <v>1009768</v>
      </c>
      <c r="D334" s="16">
        <v>1009768</v>
      </c>
      <c r="E334" s="17">
        <v>1009768</v>
      </c>
    </row>
    <row r="335" spans="1:5" ht="45" customHeight="1" x14ac:dyDescent="0.25">
      <c r="A335" s="15" t="s">
        <v>232</v>
      </c>
      <c r="B335" s="28" t="s">
        <v>413</v>
      </c>
      <c r="C335" s="16">
        <v>3156</v>
      </c>
      <c r="D335" s="16">
        <v>0</v>
      </c>
      <c r="E335" s="17">
        <v>0</v>
      </c>
    </row>
    <row r="336" spans="1:5" ht="73.5" customHeight="1" x14ac:dyDescent="0.25">
      <c r="A336" s="12" t="s">
        <v>110</v>
      </c>
      <c r="B336" s="27" t="s">
        <v>414</v>
      </c>
      <c r="C336" s="13">
        <v>293</v>
      </c>
      <c r="D336" s="13">
        <v>0</v>
      </c>
      <c r="E336" s="14">
        <v>0</v>
      </c>
    </row>
    <row r="337" spans="1:5" ht="42" customHeight="1" x14ac:dyDescent="0.25">
      <c r="A337" s="12" t="s">
        <v>336</v>
      </c>
      <c r="B337" s="27" t="s">
        <v>415</v>
      </c>
      <c r="C337" s="13">
        <v>293</v>
      </c>
      <c r="D337" s="13">
        <v>0</v>
      </c>
      <c r="E337" s="14">
        <v>0</v>
      </c>
    </row>
    <row r="338" spans="1:5" ht="27.75" customHeight="1" x14ac:dyDescent="0.25">
      <c r="A338" s="15" t="s">
        <v>90</v>
      </c>
      <c r="B338" s="28" t="s">
        <v>416</v>
      </c>
      <c r="C338" s="16">
        <v>293</v>
      </c>
      <c r="D338" s="16">
        <v>0</v>
      </c>
      <c r="E338" s="17">
        <v>0</v>
      </c>
    </row>
    <row r="339" spans="1:5" ht="29.25" customHeight="1" x14ac:dyDescent="0.25">
      <c r="A339" s="12" t="s">
        <v>417</v>
      </c>
      <c r="B339" s="27" t="s">
        <v>418</v>
      </c>
      <c r="C339" s="13">
        <f>2857021.8-20000</f>
        <v>2837021.8</v>
      </c>
      <c r="D339" s="13">
        <v>3150021.7</v>
      </c>
      <c r="E339" s="14">
        <v>3105360.4</v>
      </c>
    </row>
    <row r="340" spans="1:5" ht="26.25" customHeight="1" x14ac:dyDescent="0.25">
      <c r="A340" s="12" t="s">
        <v>81</v>
      </c>
      <c r="B340" s="27" t="s">
        <v>419</v>
      </c>
      <c r="C340" s="13">
        <v>2710130.5</v>
      </c>
      <c r="D340" s="13">
        <v>2697271.8</v>
      </c>
      <c r="E340" s="14">
        <v>2618510.2999999998</v>
      </c>
    </row>
    <row r="341" spans="1:5" ht="29.25" customHeight="1" x14ac:dyDescent="0.25">
      <c r="A341" s="12" t="s">
        <v>83</v>
      </c>
      <c r="B341" s="27" t="s">
        <v>420</v>
      </c>
      <c r="C341" s="13">
        <v>2710130.5</v>
      </c>
      <c r="D341" s="13">
        <v>2697271.8</v>
      </c>
      <c r="E341" s="14">
        <v>2618510.2999999998</v>
      </c>
    </row>
    <row r="342" spans="1:5" ht="29.25" customHeight="1" x14ac:dyDescent="0.25">
      <c r="A342" s="15" t="s">
        <v>90</v>
      </c>
      <c r="B342" s="28" t="s">
        <v>421</v>
      </c>
      <c r="C342" s="16">
        <v>349638.2</v>
      </c>
      <c r="D342" s="16">
        <v>347984.5</v>
      </c>
      <c r="E342" s="17">
        <v>347984.5</v>
      </c>
    </row>
    <row r="343" spans="1:5" ht="27.75" customHeight="1" x14ac:dyDescent="0.25">
      <c r="A343" s="15" t="s">
        <v>90</v>
      </c>
      <c r="B343" s="28" t="s">
        <v>422</v>
      </c>
      <c r="C343" s="16">
        <v>2883.5</v>
      </c>
      <c r="D343" s="16">
        <v>4383.5</v>
      </c>
      <c r="E343" s="17">
        <v>4383.5</v>
      </c>
    </row>
    <row r="344" spans="1:5" ht="26.25" customHeight="1" x14ac:dyDescent="0.25">
      <c r="A344" s="15" t="s">
        <v>90</v>
      </c>
      <c r="B344" s="28" t="s">
        <v>423</v>
      </c>
      <c r="C344" s="16">
        <v>144100</v>
      </c>
      <c r="D344" s="16">
        <v>126124.6</v>
      </c>
      <c r="E344" s="17">
        <v>44986.1</v>
      </c>
    </row>
    <row r="345" spans="1:5" ht="39.75" customHeight="1" x14ac:dyDescent="0.25">
      <c r="A345" s="15" t="s">
        <v>232</v>
      </c>
      <c r="B345" s="28" t="s">
        <v>424</v>
      </c>
      <c r="C345" s="16">
        <v>56.1</v>
      </c>
      <c r="D345" s="16">
        <v>56.1</v>
      </c>
      <c r="E345" s="17">
        <v>56.1</v>
      </c>
    </row>
    <row r="346" spans="1:5" ht="28.5" customHeight="1" x14ac:dyDescent="0.25">
      <c r="A346" s="15" t="s">
        <v>90</v>
      </c>
      <c r="B346" s="28" t="s">
        <v>425</v>
      </c>
      <c r="C346" s="16">
        <v>8589.5</v>
      </c>
      <c r="D346" s="16">
        <v>8589.5</v>
      </c>
      <c r="E346" s="17">
        <v>8589.5</v>
      </c>
    </row>
    <row r="347" spans="1:5" ht="24" customHeight="1" x14ac:dyDescent="0.25">
      <c r="A347" s="15" t="s">
        <v>90</v>
      </c>
      <c r="B347" s="28" t="s">
        <v>426</v>
      </c>
      <c r="C347" s="16">
        <v>27446</v>
      </c>
      <c r="D347" s="16">
        <v>82338</v>
      </c>
      <c r="E347" s="17">
        <v>82338</v>
      </c>
    </row>
    <row r="348" spans="1:5" ht="25.5" customHeight="1" x14ac:dyDescent="0.25">
      <c r="A348" s="15" t="s">
        <v>90</v>
      </c>
      <c r="B348" s="28" t="s">
        <v>427</v>
      </c>
      <c r="C348" s="16">
        <v>1893701</v>
      </c>
      <c r="D348" s="16">
        <v>1879387</v>
      </c>
      <c r="E348" s="17">
        <v>1879387</v>
      </c>
    </row>
    <row r="349" spans="1:5" ht="48" customHeight="1" x14ac:dyDescent="0.25">
      <c r="A349" s="15" t="s">
        <v>232</v>
      </c>
      <c r="B349" s="28" t="s">
        <v>428</v>
      </c>
      <c r="C349" s="16">
        <v>54390</v>
      </c>
      <c r="D349" s="16">
        <v>36683</v>
      </c>
      <c r="E349" s="17">
        <v>36683</v>
      </c>
    </row>
    <row r="350" spans="1:5" ht="42.75" customHeight="1" x14ac:dyDescent="0.25">
      <c r="A350" s="15" t="s">
        <v>232</v>
      </c>
      <c r="B350" s="28" t="s">
        <v>429</v>
      </c>
      <c r="C350" s="16">
        <v>9757</v>
      </c>
      <c r="D350" s="16">
        <v>9744</v>
      </c>
      <c r="E350" s="17">
        <v>9744</v>
      </c>
    </row>
    <row r="351" spans="1:5" ht="26.25" customHeight="1" x14ac:dyDescent="0.25">
      <c r="A351" s="15" t="s">
        <v>90</v>
      </c>
      <c r="B351" s="28" t="s">
        <v>430</v>
      </c>
      <c r="C351" s="16">
        <v>35551</v>
      </c>
      <c r="D351" s="16">
        <v>87097</v>
      </c>
      <c r="E351" s="17">
        <v>87097</v>
      </c>
    </row>
    <row r="352" spans="1:5" ht="23.25" customHeight="1" x14ac:dyDescent="0.25">
      <c r="A352" s="15" t="s">
        <v>90</v>
      </c>
      <c r="B352" s="28" t="s">
        <v>431</v>
      </c>
      <c r="C352" s="16">
        <v>63716</v>
      </c>
      <c r="D352" s="16">
        <v>0</v>
      </c>
      <c r="E352" s="17">
        <v>0</v>
      </c>
    </row>
    <row r="353" spans="1:5" ht="39.75" customHeight="1" x14ac:dyDescent="0.25">
      <c r="A353" s="15" t="s">
        <v>232</v>
      </c>
      <c r="B353" s="28" t="s">
        <v>432</v>
      </c>
      <c r="C353" s="16">
        <v>2485</v>
      </c>
      <c r="D353" s="16">
        <v>0</v>
      </c>
      <c r="E353" s="17">
        <v>0</v>
      </c>
    </row>
    <row r="354" spans="1:5" ht="24" customHeight="1" x14ac:dyDescent="0.25">
      <c r="A354" s="15" t="s">
        <v>90</v>
      </c>
      <c r="B354" s="28" t="s">
        <v>433</v>
      </c>
      <c r="C354" s="16">
        <v>1215</v>
      </c>
      <c r="D354" s="16">
        <v>1215</v>
      </c>
      <c r="E354" s="17">
        <v>1215</v>
      </c>
    </row>
    <row r="355" spans="1:5" ht="22.5" customHeight="1" x14ac:dyDescent="0.25">
      <c r="A355" s="15" t="s">
        <v>90</v>
      </c>
      <c r="B355" s="28" t="s">
        <v>434</v>
      </c>
      <c r="C355" s="16">
        <v>6986</v>
      </c>
      <c r="D355" s="16">
        <v>6986</v>
      </c>
      <c r="E355" s="17">
        <v>6986</v>
      </c>
    </row>
    <row r="356" spans="1:5" ht="36.75" customHeight="1" x14ac:dyDescent="0.25">
      <c r="A356" s="15" t="s">
        <v>19</v>
      </c>
      <c r="B356" s="28" t="s">
        <v>435</v>
      </c>
      <c r="C356" s="16">
        <v>50304.2</v>
      </c>
      <c r="D356" s="16">
        <v>95940.9</v>
      </c>
      <c r="E356" s="17">
        <v>95940.9</v>
      </c>
    </row>
    <row r="357" spans="1:5" ht="25.5" customHeight="1" x14ac:dyDescent="0.25">
      <c r="A357" s="15" t="s">
        <v>90</v>
      </c>
      <c r="B357" s="28" t="s">
        <v>436</v>
      </c>
      <c r="C357" s="16">
        <v>2100</v>
      </c>
      <c r="D357" s="16">
        <v>2100</v>
      </c>
      <c r="E357" s="17">
        <v>0</v>
      </c>
    </row>
    <row r="358" spans="1:5" ht="24.75" customHeight="1" x14ac:dyDescent="0.25">
      <c r="A358" s="15" t="s">
        <v>90</v>
      </c>
      <c r="B358" s="28" t="s">
        <v>437</v>
      </c>
      <c r="C358" s="16">
        <v>4164</v>
      </c>
      <c r="D358" s="16">
        <v>4332</v>
      </c>
      <c r="E358" s="17">
        <v>4504</v>
      </c>
    </row>
    <row r="359" spans="1:5" ht="23.25" customHeight="1" x14ac:dyDescent="0.25">
      <c r="A359" s="15" t="s">
        <v>90</v>
      </c>
      <c r="B359" s="28" t="s">
        <v>438</v>
      </c>
      <c r="C359" s="16">
        <v>50902</v>
      </c>
      <c r="D359" s="16">
        <v>0</v>
      </c>
      <c r="E359" s="17">
        <v>0</v>
      </c>
    </row>
    <row r="360" spans="1:5" ht="39" customHeight="1" x14ac:dyDescent="0.25">
      <c r="A360" s="15" t="s">
        <v>19</v>
      </c>
      <c r="B360" s="28" t="s">
        <v>439</v>
      </c>
      <c r="C360" s="16">
        <v>1145.9000000000001</v>
      </c>
      <c r="D360" s="16">
        <v>0</v>
      </c>
      <c r="E360" s="17">
        <v>0</v>
      </c>
    </row>
    <row r="361" spans="1:5" ht="39.75" customHeight="1" x14ac:dyDescent="0.25">
      <c r="A361" s="15" t="s">
        <v>19</v>
      </c>
      <c r="B361" s="28" t="s">
        <v>440</v>
      </c>
      <c r="C361" s="16">
        <v>1000</v>
      </c>
      <c r="D361" s="16">
        <v>0</v>
      </c>
      <c r="E361" s="17">
        <v>0</v>
      </c>
    </row>
    <row r="362" spans="1:5" ht="39.75" customHeight="1" x14ac:dyDescent="0.25">
      <c r="A362" s="12" t="s">
        <v>363</v>
      </c>
      <c r="B362" s="27" t="s">
        <v>441</v>
      </c>
      <c r="C362" s="13">
        <v>1742.7</v>
      </c>
      <c r="D362" s="13">
        <v>1750</v>
      </c>
      <c r="E362" s="14">
        <v>2000</v>
      </c>
    </row>
    <row r="363" spans="1:5" ht="30" customHeight="1" x14ac:dyDescent="0.25">
      <c r="A363" s="12" t="s">
        <v>442</v>
      </c>
      <c r="B363" s="27" t="s">
        <v>443</v>
      </c>
      <c r="C363" s="13">
        <v>1742.7</v>
      </c>
      <c r="D363" s="13">
        <v>1750</v>
      </c>
      <c r="E363" s="14">
        <v>2000</v>
      </c>
    </row>
    <row r="364" spans="1:5" ht="31.5" customHeight="1" x14ac:dyDescent="0.25">
      <c r="A364" s="15" t="s">
        <v>90</v>
      </c>
      <c r="B364" s="28" t="s">
        <v>444</v>
      </c>
      <c r="C364" s="16">
        <v>1742.7</v>
      </c>
      <c r="D364" s="16">
        <v>1750</v>
      </c>
      <c r="E364" s="17">
        <v>2000</v>
      </c>
    </row>
    <row r="365" spans="1:5" ht="70.5" customHeight="1" x14ac:dyDescent="0.25">
      <c r="A365" s="12" t="s">
        <v>110</v>
      </c>
      <c r="B365" s="27" t="s">
        <v>445</v>
      </c>
      <c r="C365" s="13">
        <v>3939.6</v>
      </c>
      <c r="D365" s="13">
        <v>1000</v>
      </c>
      <c r="E365" s="14">
        <v>1000</v>
      </c>
    </row>
    <row r="366" spans="1:5" ht="40.5" customHeight="1" x14ac:dyDescent="0.25">
      <c r="A366" s="12" t="s">
        <v>336</v>
      </c>
      <c r="B366" s="27" t="s">
        <v>446</v>
      </c>
      <c r="C366" s="13">
        <v>2939.6</v>
      </c>
      <c r="D366" s="13">
        <v>0</v>
      </c>
      <c r="E366" s="14">
        <v>0</v>
      </c>
    </row>
    <row r="367" spans="1:5" ht="23.25" customHeight="1" x14ac:dyDescent="0.25">
      <c r="A367" s="15" t="s">
        <v>90</v>
      </c>
      <c r="B367" s="28" t="s">
        <v>447</v>
      </c>
      <c r="C367" s="16">
        <v>2939.6</v>
      </c>
      <c r="D367" s="16">
        <v>0</v>
      </c>
      <c r="E367" s="17">
        <v>0</v>
      </c>
    </row>
    <row r="368" spans="1:5" ht="21.75" customHeight="1" x14ac:dyDescent="0.25">
      <c r="A368" s="12" t="s">
        <v>448</v>
      </c>
      <c r="B368" s="27" t="s">
        <v>449</v>
      </c>
      <c r="C368" s="13">
        <v>1000</v>
      </c>
      <c r="D368" s="13">
        <v>1000</v>
      </c>
      <c r="E368" s="14">
        <v>1000</v>
      </c>
    </row>
    <row r="369" spans="1:5" ht="25.5" customHeight="1" x14ac:dyDescent="0.25">
      <c r="A369" s="15" t="s">
        <v>90</v>
      </c>
      <c r="B369" s="28" t="s">
        <v>450</v>
      </c>
      <c r="C369" s="16">
        <v>1000</v>
      </c>
      <c r="D369" s="16">
        <v>1000</v>
      </c>
      <c r="E369" s="17">
        <v>1000</v>
      </c>
    </row>
    <row r="370" spans="1:5" ht="37.5" customHeight="1" x14ac:dyDescent="0.25">
      <c r="A370" s="12" t="s">
        <v>252</v>
      </c>
      <c r="B370" s="27" t="s">
        <v>451</v>
      </c>
      <c r="C370" s="13">
        <f>141209.1-20000</f>
        <v>121209.1</v>
      </c>
      <c r="D370" s="13">
        <v>450000</v>
      </c>
      <c r="E370" s="14">
        <v>483850.2</v>
      </c>
    </row>
    <row r="371" spans="1:5" ht="38.25" customHeight="1" x14ac:dyDescent="0.25">
      <c r="A371" s="12" t="s">
        <v>452</v>
      </c>
      <c r="B371" s="27" t="s">
        <v>453</v>
      </c>
      <c r="C371" s="13">
        <f>141209.1-20000</f>
        <v>121209.1</v>
      </c>
      <c r="D371" s="13">
        <v>450000</v>
      </c>
      <c r="E371" s="14">
        <v>483850.2</v>
      </c>
    </row>
    <row r="372" spans="1:5" ht="90" customHeight="1" x14ac:dyDescent="0.25">
      <c r="A372" s="15" t="s">
        <v>179</v>
      </c>
      <c r="B372" s="28" t="s">
        <v>454</v>
      </c>
      <c r="C372" s="16">
        <v>974.4</v>
      </c>
      <c r="D372" s="16">
        <v>0</v>
      </c>
      <c r="E372" s="17">
        <v>0</v>
      </c>
    </row>
    <row r="373" spans="1:5" ht="88.5" customHeight="1" x14ac:dyDescent="0.25">
      <c r="A373" s="15" t="s">
        <v>179</v>
      </c>
      <c r="B373" s="28" t="s">
        <v>455</v>
      </c>
      <c r="C373" s="16">
        <f>22580-20000</f>
        <v>2580</v>
      </c>
      <c r="D373" s="16">
        <v>0</v>
      </c>
      <c r="E373" s="17">
        <v>0</v>
      </c>
    </row>
    <row r="374" spans="1:5" ht="84" customHeight="1" x14ac:dyDescent="0.25">
      <c r="A374" s="15" t="s">
        <v>179</v>
      </c>
      <c r="B374" s="28" t="s">
        <v>456</v>
      </c>
      <c r="C374" s="16">
        <v>21820</v>
      </c>
      <c r="D374" s="16">
        <v>0</v>
      </c>
      <c r="E374" s="17">
        <v>0</v>
      </c>
    </row>
    <row r="375" spans="1:5" ht="86.25" customHeight="1" x14ac:dyDescent="0.25">
      <c r="A375" s="15" t="s">
        <v>179</v>
      </c>
      <c r="B375" s="28" t="s">
        <v>457</v>
      </c>
      <c r="C375" s="16">
        <v>95834.6</v>
      </c>
      <c r="D375" s="16">
        <v>450000</v>
      </c>
      <c r="E375" s="17">
        <v>483850.2</v>
      </c>
    </row>
    <row r="376" spans="1:5" ht="24" customHeight="1" x14ac:dyDescent="0.25">
      <c r="A376" s="12" t="s">
        <v>458</v>
      </c>
      <c r="B376" s="27" t="s">
        <v>459</v>
      </c>
      <c r="C376" s="13">
        <v>402191.3</v>
      </c>
      <c r="D376" s="13">
        <v>436453</v>
      </c>
      <c r="E376" s="14">
        <v>430002.9</v>
      </c>
    </row>
    <row r="377" spans="1:5" ht="25.5" customHeight="1" x14ac:dyDescent="0.25">
      <c r="A377" s="12" t="s">
        <v>81</v>
      </c>
      <c r="B377" s="27" t="s">
        <v>460</v>
      </c>
      <c r="C377" s="13">
        <v>399279.6</v>
      </c>
      <c r="D377" s="13">
        <v>436202.9</v>
      </c>
      <c r="E377" s="14">
        <v>430002.9</v>
      </c>
    </row>
    <row r="378" spans="1:5" ht="57.75" customHeight="1" x14ac:dyDescent="0.25">
      <c r="A378" s="12" t="s">
        <v>461</v>
      </c>
      <c r="B378" s="27" t="s">
        <v>462</v>
      </c>
      <c r="C378" s="13">
        <v>399279.6</v>
      </c>
      <c r="D378" s="13">
        <v>436202.9</v>
      </c>
      <c r="E378" s="14">
        <v>430002.9</v>
      </c>
    </row>
    <row r="379" spans="1:5" ht="26.25" customHeight="1" x14ac:dyDescent="0.25">
      <c r="A379" s="15" t="s">
        <v>90</v>
      </c>
      <c r="B379" s="28" t="s">
        <v>463</v>
      </c>
      <c r="C379" s="16">
        <v>110353.4</v>
      </c>
      <c r="D379" s="16">
        <v>119286.7</v>
      </c>
      <c r="E379" s="17">
        <v>119286.7</v>
      </c>
    </row>
    <row r="380" spans="1:5" ht="27.75" customHeight="1" x14ac:dyDescent="0.25">
      <c r="A380" s="15" t="s">
        <v>90</v>
      </c>
      <c r="B380" s="28" t="s">
        <v>464</v>
      </c>
      <c r="C380" s="16">
        <v>2736.1</v>
      </c>
      <c r="D380" s="16">
        <v>1236.0999999999999</v>
      </c>
      <c r="E380" s="17">
        <v>1236.0999999999999</v>
      </c>
    </row>
    <row r="381" spans="1:5" ht="27" customHeight="1" x14ac:dyDescent="0.25">
      <c r="A381" s="15" t="s">
        <v>90</v>
      </c>
      <c r="B381" s="28" t="s">
        <v>465</v>
      </c>
      <c r="C381" s="16">
        <v>3650</v>
      </c>
      <c r="D381" s="16">
        <v>3650</v>
      </c>
      <c r="E381" s="17">
        <v>3650</v>
      </c>
    </row>
    <row r="382" spans="1:5" ht="26.25" customHeight="1" x14ac:dyDescent="0.25">
      <c r="A382" s="15" t="s">
        <v>90</v>
      </c>
      <c r="B382" s="28" t="s">
        <v>466</v>
      </c>
      <c r="C382" s="16">
        <v>219450.7</v>
      </c>
      <c r="D382" s="16">
        <v>230947.5</v>
      </c>
      <c r="E382" s="17">
        <v>230947.5</v>
      </c>
    </row>
    <row r="383" spans="1:5" ht="24.75" customHeight="1" x14ac:dyDescent="0.25">
      <c r="A383" s="15" t="s">
        <v>90</v>
      </c>
      <c r="B383" s="28" t="s">
        <v>467</v>
      </c>
      <c r="C383" s="16">
        <v>720</v>
      </c>
      <c r="D383" s="16">
        <v>720</v>
      </c>
      <c r="E383" s="17">
        <v>720</v>
      </c>
    </row>
    <row r="384" spans="1:5" ht="24.75" customHeight="1" x14ac:dyDescent="0.25">
      <c r="A384" s="15" t="s">
        <v>90</v>
      </c>
      <c r="B384" s="28" t="s">
        <v>684</v>
      </c>
      <c r="C384" s="16">
        <v>62369.4</v>
      </c>
      <c r="D384" s="16">
        <v>50872.6</v>
      </c>
      <c r="E384" s="17">
        <v>50872.6</v>
      </c>
    </row>
    <row r="385" spans="1:5" ht="37.5" customHeight="1" x14ac:dyDescent="0.25">
      <c r="A385" s="12" t="s">
        <v>363</v>
      </c>
      <c r="B385" s="27" t="s">
        <v>468</v>
      </c>
      <c r="C385" s="13">
        <v>2829.2</v>
      </c>
      <c r="D385" s="13">
        <v>250.1</v>
      </c>
      <c r="E385" s="14">
        <v>0</v>
      </c>
    </row>
    <row r="386" spans="1:5" ht="27.75" customHeight="1" x14ac:dyDescent="0.25">
      <c r="A386" s="12" t="s">
        <v>442</v>
      </c>
      <c r="B386" s="27" t="s">
        <v>469</v>
      </c>
      <c r="C386" s="13">
        <v>2829.2</v>
      </c>
      <c r="D386" s="13">
        <v>250.1</v>
      </c>
      <c r="E386" s="14">
        <v>0</v>
      </c>
    </row>
    <row r="387" spans="1:5" ht="24" customHeight="1" x14ac:dyDescent="0.25">
      <c r="A387" s="15" t="s">
        <v>90</v>
      </c>
      <c r="B387" s="28" t="s">
        <v>470</v>
      </c>
      <c r="C387" s="16">
        <v>2829.2</v>
      </c>
      <c r="D387" s="16">
        <v>250.1</v>
      </c>
      <c r="E387" s="17">
        <v>0</v>
      </c>
    </row>
    <row r="388" spans="1:5" ht="72" customHeight="1" x14ac:dyDescent="0.25">
      <c r="A388" s="12" t="s">
        <v>110</v>
      </c>
      <c r="B388" s="27" t="s">
        <v>471</v>
      </c>
      <c r="C388" s="13">
        <v>82.5</v>
      </c>
      <c r="D388" s="13">
        <v>0</v>
      </c>
      <c r="E388" s="14">
        <v>0</v>
      </c>
    </row>
    <row r="389" spans="1:5" ht="42" customHeight="1" x14ac:dyDescent="0.25">
      <c r="A389" s="12" t="s">
        <v>336</v>
      </c>
      <c r="B389" s="27" t="s">
        <v>472</v>
      </c>
      <c r="C389" s="13">
        <v>82.5</v>
      </c>
      <c r="D389" s="13">
        <v>0</v>
      </c>
      <c r="E389" s="14">
        <v>0</v>
      </c>
    </row>
    <row r="390" spans="1:5" ht="24.75" customHeight="1" x14ac:dyDescent="0.25">
      <c r="A390" s="15" t="s">
        <v>90</v>
      </c>
      <c r="B390" s="28" t="s">
        <v>473</v>
      </c>
      <c r="C390" s="16">
        <v>82.5</v>
      </c>
      <c r="D390" s="16">
        <v>0</v>
      </c>
      <c r="E390" s="17">
        <v>0</v>
      </c>
    </row>
    <row r="391" spans="1:5" ht="25.5" customHeight="1" x14ac:dyDescent="0.25">
      <c r="A391" s="12" t="s">
        <v>474</v>
      </c>
      <c r="B391" s="27" t="s">
        <v>475</v>
      </c>
      <c r="C391" s="13">
        <v>14576.4</v>
      </c>
      <c r="D391" s="13">
        <v>14576.4</v>
      </c>
      <c r="E391" s="14">
        <v>14576.4</v>
      </c>
    </row>
    <row r="392" spans="1:5" ht="69.75" customHeight="1" x14ac:dyDescent="0.25">
      <c r="A392" s="12" t="s">
        <v>110</v>
      </c>
      <c r="B392" s="27" t="s">
        <v>476</v>
      </c>
      <c r="C392" s="13">
        <v>14576.4</v>
      </c>
      <c r="D392" s="13">
        <v>14576.4</v>
      </c>
      <c r="E392" s="14">
        <v>14576.4</v>
      </c>
    </row>
    <row r="393" spans="1:5" ht="25.5" customHeight="1" x14ac:dyDescent="0.25">
      <c r="A393" s="12" t="s">
        <v>448</v>
      </c>
      <c r="B393" s="27" t="s">
        <v>477</v>
      </c>
      <c r="C393" s="13">
        <v>14576.4</v>
      </c>
      <c r="D393" s="13">
        <v>14576.4</v>
      </c>
      <c r="E393" s="14">
        <v>14576.4</v>
      </c>
    </row>
    <row r="394" spans="1:5" ht="30.75" customHeight="1" x14ac:dyDescent="0.25">
      <c r="A394" s="15" t="s">
        <v>90</v>
      </c>
      <c r="B394" s="28" t="s">
        <v>478</v>
      </c>
      <c r="C394" s="16">
        <v>1600</v>
      </c>
      <c r="D394" s="16">
        <v>1600</v>
      </c>
      <c r="E394" s="17">
        <v>1600</v>
      </c>
    </row>
    <row r="395" spans="1:5" ht="25.5" customHeight="1" x14ac:dyDescent="0.25">
      <c r="A395" s="15" t="s">
        <v>90</v>
      </c>
      <c r="B395" s="28" t="s">
        <v>479</v>
      </c>
      <c r="C395" s="16">
        <v>10426.4</v>
      </c>
      <c r="D395" s="16">
        <v>10426.4</v>
      </c>
      <c r="E395" s="17">
        <v>10426.4</v>
      </c>
    </row>
    <row r="396" spans="1:5" ht="24.75" customHeight="1" x14ac:dyDescent="0.25">
      <c r="A396" s="15" t="s">
        <v>90</v>
      </c>
      <c r="B396" s="28" t="s">
        <v>480</v>
      </c>
      <c r="C396" s="16">
        <v>550</v>
      </c>
      <c r="D396" s="16">
        <v>550</v>
      </c>
      <c r="E396" s="17">
        <v>550</v>
      </c>
    </row>
    <row r="397" spans="1:5" ht="24.75" customHeight="1" x14ac:dyDescent="0.25">
      <c r="A397" s="15" t="s">
        <v>90</v>
      </c>
      <c r="B397" s="28" t="s">
        <v>481</v>
      </c>
      <c r="C397" s="16">
        <v>2000</v>
      </c>
      <c r="D397" s="16">
        <v>2000</v>
      </c>
      <c r="E397" s="17">
        <v>2000</v>
      </c>
    </row>
    <row r="398" spans="1:5" ht="23.25" customHeight="1" x14ac:dyDescent="0.25">
      <c r="A398" s="12" t="s">
        <v>482</v>
      </c>
      <c r="B398" s="27" t="s">
        <v>483</v>
      </c>
      <c r="C398" s="13">
        <v>121710.3</v>
      </c>
      <c r="D398" s="13">
        <v>121710.3</v>
      </c>
      <c r="E398" s="14">
        <v>121710.3</v>
      </c>
    </row>
    <row r="399" spans="1:5" ht="27" customHeight="1" x14ac:dyDescent="0.25">
      <c r="A399" s="12" t="s">
        <v>81</v>
      </c>
      <c r="B399" s="27" t="s">
        <v>484</v>
      </c>
      <c r="C399" s="13">
        <v>88678.3</v>
      </c>
      <c r="D399" s="13">
        <v>88678.3</v>
      </c>
      <c r="E399" s="14">
        <v>88678.3</v>
      </c>
    </row>
    <row r="400" spans="1:5" ht="24.75" customHeight="1" x14ac:dyDescent="0.25">
      <c r="A400" s="12" t="s">
        <v>407</v>
      </c>
      <c r="B400" s="27" t="s">
        <v>485</v>
      </c>
      <c r="C400" s="13">
        <v>3111</v>
      </c>
      <c r="D400" s="13">
        <v>3111</v>
      </c>
      <c r="E400" s="14">
        <v>3111</v>
      </c>
    </row>
    <row r="401" spans="1:5" ht="26.25" customHeight="1" x14ac:dyDescent="0.25">
      <c r="A401" s="15" t="s">
        <v>99</v>
      </c>
      <c r="B401" s="28" t="s">
        <v>486</v>
      </c>
      <c r="C401" s="16">
        <v>3111</v>
      </c>
      <c r="D401" s="16">
        <v>3111</v>
      </c>
      <c r="E401" s="17">
        <v>3111</v>
      </c>
    </row>
    <row r="402" spans="1:5" ht="24" customHeight="1" x14ac:dyDescent="0.25">
      <c r="A402" s="12" t="s">
        <v>487</v>
      </c>
      <c r="B402" s="27" t="s">
        <v>488</v>
      </c>
      <c r="C402" s="13">
        <v>85567.3</v>
      </c>
      <c r="D402" s="13">
        <v>85567.3</v>
      </c>
      <c r="E402" s="14">
        <v>85567.3</v>
      </c>
    </row>
    <row r="403" spans="1:5" ht="39" customHeight="1" x14ac:dyDescent="0.25">
      <c r="A403" s="15" t="s">
        <v>11</v>
      </c>
      <c r="B403" s="28" t="s">
        <v>489</v>
      </c>
      <c r="C403" s="16">
        <v>15447.6</v>
      </c>
      <c r="D403" s="16">
        <v>15447.6</v>
      </c>
      <c r="E403" s="17">
        <v>15447.6</v>
      </c>
    </row>
    <row r="404" spans="1:5" ht="39.75" customHeight="1" x14ac:dyDescent="0.25">
      <c r="A404" s="15" t="s">
        <v>11</v>
      </c>
      <c r="B404" s="28" t="s">
        <v>490</v>
      </c>
      <c r="C404" s="16">
        <v>10751.9</v>
      </c>
      <c r="D404" s="16">
        <v>10751.9</v>
      </c>
      <c r="E404" s="17">
        <v>10751.9</v>
      </c>
    </row>
    <row r="405" spans="1:5" ht="37.5" customHeight="1" x14ac:dyDescent="0.25">
      <c r="A405" s="15" t="s">
        <v>19</v>
      </c>
      <c r="B405" s="28" t="s">
        <v>491</v>
      </c>
      <c r="C405" s="16">
        <v>2106.5</v>
      </c>
      <c r="D405" s="16">
        <v>2106.5</v>
      </c>
      <c r="E405" s="17">
        <v>2106.5</v>
      </c>
    </row>
    <row r="406" spans="1:5" ht="23.25" customHeight="1" x14ac:dyDescent="0.25">
      <c r="A406" s="15" t="s">
        <v>23</v>
      </c>
      <c r="B406" s="28" t="s">
        <v>492</v>
      </c>
      <c r="C406" s="16">
        <v>1850</v>
      </c>
      <c r="D406" s="16">
        <v>1850</v>
      </c>
      <c r="E406" s="17">
        <v>1850</v>
      </c>
    </row>
    <row r="407" spans="1:5" ht="24" customHeight="1" x14ac:dyDescent="0.25">
      <c r="A407" s="15" t="s">
        <v>99</v>
      </c>
      <c r="B407" s="28" t="s">
        <v>493</v>
      </c>
      <c r="C407" s="16">
        <v>30128.9</v>
      </c>
      <c r="D407" s="16">
        <v>30128.9</v>
      </c>
      <c r="E407" s="17">
        <v>30128.9</v>
      </c>
    </row>
    <row r="408" spans="1:5" ht="38.25" customHeight="1" x14ac:dyDescent="0.25">
      <c r="A408" s="15" t="s">
        <v>19</v>
      </c>
      <c r="B408" s="28" t="s">
        <v>494</v>
      </c>
      <c r="C408" s="16">
        <v>4742.2</v>
      </c>
      <c r="D408" s="16">
        <v>4742.2</v>
      </c>
      <c r="E408" s="17">
        <v>4742.2</v>
      </c>
    </row>
    <row r="409" spans="1:5" ht="26.25" customHeight="1" x14ac:dyDescent="0.25">
      <c r="A409" s="15" t="s">
        <v>90</v>
      </c>
      <c r="B409" s="28" t="s">
        <v>495</v>
      </c>
      <c r="C409" s="16">
        <v>20538.3</v>
      </c>
      <c r="D409" s="16">
        <v>20538.3</v>
      </c>
      <c r="E409" s="17">
        <v>20538.3</v>
      </c>
    </row>
    <row r="410" spans="1:5" ht="23.25" customHeight="1" x14ac:dyDescent="0.25">
      <c r="A410" s="15" t="s">
        <v>23</v>
      </c>
      <c r="B410" s="28" t="s">
        <v>496</v>
      </c>
      <c r="C410" s="16">
        <v>1.9</v>
      </c>
      <c r="D410" s="16">
        <v>1.9</v>
      </c>
      <c r="E410" s="17">
        <v>1.9</v>
      </c>
    </row>
    <row r="411" spans="1:5" ht="43.5" customHeight="1" x14ac:dyDescent="0.25">
      <c r="A411" s="12" t="s">
        <v>363</v>
      </c>
      <c r="B411" s="27" t="s">
        <v>497</v>
      </c>
      <c r="C411" s="13">
        <v>32229</v>
      </c>
      <c r="D411" s="13">
        <v>32229</v>
      </c>
      <c r="E411" s="14">
        <v>32229</v>
      </c>
    </row>
    <row r="412" spans="1:5" ht="44.25" customHeight="1" x14ac:dyDescent="0.25">
      <c r="A412" s="12" t="s">
        <v>498</v>
      </c>
      <c r="B412" s="27" t="s">
        <v>499</v>
      </c>
      <c r="C412" s="13">
        <v>32229</v>
      </c>
      <c r="D412" s="13">
        <v>32229</v>
      </c>
      <c r="E412" s="14">
        <v>32229</v>
      </c>
    </row>
    <row r="413" spans="1:5" ht="43.5" customHeight="1" x14ac:dyDescent="0.25">
      <c r="A413" s="15" t="s">
        <v>19</v>
      </c>
      <c r="B413" s="28" t="s">
        <v>500</v>
      </c>
      <c r="C413" s="16">
        <v>6000</v>
      </c>
      <c r="D413" s="16">
        <v>6000</v>
      </c>
      <c r="E413" s="17">
        <v>6000</v>
      </c>
    </row>
    <row r="414" spans="1:5" ht="40.5" customHeight="1" x14ac:dyDescent="0.25">
      <c r="A414" s="15" t="s">
        <v>21</v>
      </c>
      <c r="B414" s="28" t="s">
        <v>501</v>
      </c>
      <c r="C414" s="16">
        <v>500</v>
      </c>
      <c r="D414" s="16">
        <v>500</v>
      </c>
      <c r="E414" s="17">
        <v>500</v>
      </c>
    </row>
    <row r="415" spans="1:5" ht="39" customHeight="1" x14ac:dyDescent="0.25">
      <c r="A415" s="15" t="s">
        <v>19</v>
      </c>
      <c r="B415" s="28" t="s">
        <v>502</v>
      </c>
      <c r="C415" s="16">
        <v>17729</v>
      </c>
      <c r="D415" s="16">
        <v>17729</v>
      </c>
      <c r="E415" s="17">
        <v>17729</v>
      </c>
    </row>
    <row r="416" spans="1:5" ht="41.25" customHeight="1" x14ac:dyDescent="0.25">
      <c r="A416" s="15" t="s">
        <v>21</v>
      </c>
      <c r="B416" s="28" t="s">
        <v>503</v>
      </c>
      <c r="C416" s="16">
        <v>1000</v>
      </c>
      <c r="D416" s="16">
        <v>1000</v>
      </c>
      <c r="E416" s="17">
        <v>1000</v>
      </c>
    </row>
    <row r="417" spans="1:5" ht="24" customHeight="1" x14ac:dyDescent="0.25">
      <c r="A417" s="15" t="s">
        <v>90</v>
      </c>
      <c r="B417" s="28" t="s">
        <v>504</v>
      </c>
      <c r="C417" s="16">
        <v>7000</v>
      </c>
      <c r="D417" s="16">
        <v>7000</v>
      </c>
      <c r="E417" s="17">
        <v>7000</v>
      </c>
    </row>
    <row r="418" spans="1:5" ht="39.75" customHeight="1" x14ac:dyDescent="0.25">
      <c r="A418" s="12" t="s">
        <v>41</v>
      </c>
      <c r="B418" s="27" t="s">
        <v>505</v>
      </c>
      <c r="C418" s="13">
        <v>803</v>
      </c>
      <c r="D418" s="13">
        <v>803</v>
      </c>
      <c r="E418" s="14">
        <v>803</v>
      </c>
    </row>
    <row r="419" spans="1:5" ht="70.5" customHeight="1" x14ac:dyDescent="0.25">
      <c r="A419" s="12" t="s">
        <v>43</v>
      </c>
      <c r="B419" s="27" t="s">
        <v>506</v>
      </c>
      <c r="C419" s="13">
        <v>803</v>
      </c>
      <c r="D419" s="13">
        <v>803</v>
      </c>
      <c r="E419" s="14">
        <v>803</v>
      </c>
    </row>
    <row r="420" spans="1:5" ht="40.5" customHeight="1" x14ac:dyDescent="0.25">
      <c r="A420" s="15" t="s">
        <v>19</v>
      </c>
      <c r="B420" s="28" t="s">
        <v>507</v>
      </c>
      <c r="C420" s="16">
        <v>310</v>
      </c>
      <c r="D420" s="16">
        <v>803</v>
      </c>
      <c r="E420" s="17">
        <v>803</v>
      </c>
    </row>
    <row r="421" spans="1:5" ht="42" customHeight="1" x14ac:dyDescent="0.25">
      <c r="A421" s="15" t="s">
        <v>19</v>
      </c>
      <c r="B421" s="28" t="s">
        <v>508</v>
      </c>
      <c r="C421" s="16">
        <v>493</v>
      </c>
      <c r="D421" s="16">
        <v>0</v>
      </c>
      <c r="E421" s="17">
        <v>0</v>
      </c>
    </row>
    <row r="422" spans="1:5" ht="27" customHeight="1" x14ac:dyDescent="0.25">
      <c r="A422" s="12" t="s">
        <v>509</v>
      </c>
      <c r="B422" s="27" t="s">
        <v>510</v>
      </c>
      <c r="C422" s="13">
        <v>772260.3</v>
      </c>
      <c r="D422" s="13">
        <v>866170</v>
      </c>
      <c r="E422" s="14">
        <v>969654.9</v>
      </c>
    </row>
    <row r="423" spans="1:5" ht="22.5" customHeight="1" x14ac:dyDescent="0.25">
      <c r="A423" s="12" t="s">
        <v>511</v>
      </c>
      <c r="B423" s="27" t="s">
        <v>512</v>
      </c>
      <c r="C423" s="13">
        <v>758809.7</v>
      </c>
      <c r="D423" s="13">
        <v>853719.4</v>
      </c>
      <c r="E423" s="14">
        <v>957204.3</v>
      </c>
    </row>
    <row r="424" spans="1:5" ht="22.5" customHeight="1" x14ac:dyDescent="0.25">
      <c r="A424" s="12" t="s">
        <v>74</v>
      </c>
      <c r="B424" s="27" t="s">
        <v>513</v>
      </c>
      <c r="C424" s="13">
        <v>756577.5</v>
      </c>
      <c r="D424" s="13">
        <v>851719.4</v>
      </c>
      <c r="E424" s="14">
        <v>953775.7</v>
      </c>
    </row>
    <row r="425" spans="1:5" ht="37.5" customHeight="1" x14ac:dyDescent="0.25">
      <c r="A425" s="12" t="s">
        <v>514</v>
      </c>
      <c r="B425" s="27" t="s">
        <v>515</v>
      </c>
      <c r="C425" s="13">
        <v>6868.3</v>
      </c>
      <c r="D425" s="13">
        <v>6868.3</v>
      </c>
      <c r="E425" s="14">
        <v>6868.3</v>
      </c>
    </row>
    <row r="426" spans="1:5" ht="24" customHeight="1" x14ac:dyDescent="0.25">
      <c r="A426" s="15" t="s">
        <v>99</v>
      </c>
      <c r="B426" s="28" t="s">
        <v>516</v>
      </c>
      <c r="C426" s="16">
        <v>4790.3999999999996</v>
      </c>
      <c r="D426" s="16">
        <v>4790.3999999999996</v>
      </c>
      <c r="E426" s="17">
        <v>4790.3999999999996</v>
      </c>
    </row>
    <row r="427" spans="1:5" ht="37.5" customHeight="1" x14ac:dyDescent="0.25">
      <c r="A427" s="15" t="s">
        <v>19</v>
      </c>
      <c r="B427" s="28" t="s">
        <v>517</v>
      </c>
      <c r="C427" s="16">
        <v>2021.9</v>
      </c>
      <c r="D427" s="16">
        <v>2077.9</v>
      </c>
      <c r="E427" s="17">
        <v>2077.9</v>
      </c>
    </row>
    <row r="428" spans="1:5" ht="27" customHeight="1" x14ac:dyDescent="0.25">
      <c r="A428" s="15" t="s">
        <v>23</v>
      </c>
      <c r="B428" s="28" t="s">
        <v>518</v>
      </c>
      <c r="C428" s="16">
        <v>56</v>
      </c>
      <c r="D428" s="16">
        <v>0</v>
      </c>
      <c r="E428" s="17">
        <v>0</v>
      </c>
    </row>
    <row r="429" spans="1:5" ht="24.75" customHeight="1" x14ac:dyDescent="0.25">
      <c r="A429" s="12" t="s">
        <v>519</v>
      </c>
      <c r="B429" s="27" t="s">
        <v>520</v>
      </c>
      <c r="C429" s="13">
        <v>87079.5</v>
      </c>
      <c r="D429" s="13">
        <v>85967.2</v>
      </c>
      <c r="E429" s="14">
        <v>85967.2</v>
      </c>
    </row>
    <row r="430" spans="1:5" ht="28.5" customHeight="1" x14ac:dyDescent="0.25">
      <c r="A430" s="15" t="s">
        <v>90</v>
      </c>
      <c r="B430" s="28" t="s">
        <v>521</v>
      </c>
      <c r="C430" s="16">
        <v>1500</v>
      </c>
      <c r="D430" s="16">
        <v>1500</v>
      </c>
      <c r="E430" s="17">
        <v>1500</v>
      </c>
    </row>
    <row r="431" spans="1:5" ht="25.5" customHeight="1" x14ac:dyDescent="0.25">
      <c r="A431" s="15" t="s">
        <v>99</v>
      </c>
      <c r="B431" s="28" t="s">
        <v>522</v>
      </c>
      <c r="C431" s="16">
        <v>758</v>
      </c>
      <c r="D431" s="16">
        <v>758</v>
      </c>
      <c r="E431" s="17">
        <v>758</v>
      </c>
    </row>
    <row r="432" spans="1:5" ht="42" customHeight="1" x14ac:dyDescent="0.25">
      <c r="A432" s="15" t="s">
        <v>19</v>
      </c>
      <c r="B432" s="28" t="s">
        <v>523</v>
      </c>
      <c r="C432" s="16">
        <v>307.5</v>
      </c>
      <c r="D432" s="16">
        <v>307</v>
      </c>
      <c r="E432" s="17">
        <v>307</v>
      </c>
    </row>
    <row r="433" spans="1:5" ht="33" customHeight="1" x14ac:dyDescent="0.25">
      <c r="A433" s="15" t="s">
        <v>90</v>
      </c>
      <c r="B433" s="28" t="s">
        <v>524</v>
      </c>
      <c r="C433" s="16">
        <v>84514</v>
      </c>
      <c r="D433" s="16">
        <v>83402.2</v>
      </c>
      <c r="E433" s="17">
        <v>83402.2</v>
      </c>
    </row>
    <row r="434" spans="1:5" ht="54" customHeight="1" x14ac:dyDescent="0.25">
      <c r="A434" s="12" t="s">
        <v>525</v>
      </c>
      <c r="B434" s="27" t="s">
        <v>526</v>
      </c>
      <c r="C434" s="13">
        <v>619846.30000000005</v>
      </c>
      <c r="D434" s="13">
        <v>593065</v>
      </c>
      <c r="E434" s="14">
        <v>592951</v>
      </c>
    </row>
    <row r="435" spans="1:5" ht="25.5" customHeight="1" x14ac:dyDescent="0.25">
      <c r="A435" s="15" t="s">
        <v>90</v>
      </c>
      <c r="B435" s="28" t="s">
        <v>527</v>
      </c>
      <c r="C435" s="16">
        <v>4901</v>
      </c>
      <c r="D435" s="16">
        <v>4901</v>
      </c>
      <c r="E435" s="17">
        <v>4901</v>
      </c>
    </row>
    <row r="436" spans="1:5" ht="30" customHeight="1" x14ac:dyDescent="0.25">
      <c r="A436" s="15" t="s">
        <v>90</v>
      </c>
      <c r="B436" s="28" t="s">
        <v>528</v>
      </c>
      <c r="C436" s="16">
        <v>63052.800000000003</v>
      </c>
      <c r="D436" s="16">
        <v>63052.800000000003</v>
      </c>
      <c r="E436" s="17">
        <v>63052.800000000003</v>
      </c>
    </row>
    <row r="437" spans="1:5" ht="31.5" customHeight="1" x14ac:dyDescent="0.25">
      <c r="A437" s="15" t="s">
        <v>90</v>
      </c>
      <c r="B437" s="28" t="s">
        <v>529</v>
      </c>
      <c r="C437" s="16">
        <v>3192.1</v>
      </c>
      <c r="D437" s="16">
        <v>3192.1</v>
      </c>
      <c r="E437" s="17">
        <v>3078.1</v>
      </c>
    </row>
    <row r="438" spans="1:5" ht="27" customHeight="1" x14ac:dyDescent="0.25">
      <c r="A438" s="15" t="s">
        <v>90</v>
      </c>
      <c r="B438" s="28" t="s">
        <v>530</v>
      </c>
      <c r="C438" s="16">
        <v>24609.599999999999</v>
      </c>
      <c r="D438" s="16">
        <v>32203.4</v>
      </c>
      <c r="E438" s="17">
        <v>32203.4</v>
      </c>
    </row>
    <row r="439" spans="1:5" ht="25.5" customHeight="1" x14ac:dyDescent="0.25">
      <c r="A439" s="15" t="s">
        <v>99</v>
      </c>
      <c r="B439" s="28" t="s">
        <v>531</v>
      </c>
      <c r="C439" s="16">
        <v>46840.800000000003</v>
      </c>
      <c r="D439" s="16">
        <v>45499.1</v>
      </c>
      <c r="E439" s="17">
        <v>45499.1</v>
      </c>
    </row>
    <row r="440" spans="1:5" ht="37.5" customHeight="1" x14ac:dyDescent="0.25">
      <c r="A440" s="15" t="s">
        <v>19</v>
      </c>
      <c r="B440" s="28" t="s">
        <v>532</v>
      </c>
      <c r="C440" s="16">
        <v>16322.5</v>
      </c>
      <c r="D440" s="16">
        <v>17833.599999999999</v>
      </c>
      <c r="E440" s="17">
        <v>17833.599999999999</v>
      </c>
    </row>
    <row r="441" spans="1:5" ht="37.5" customHeight="1" x14ac:dyDescent="0.25">
      <c r="A441" s="15" t="s">
        <v>21</v>
      </c>
      <c r="B441" s="28" t="s">
        <v>533</v>
      </c>
      <c r="C441" s="16">
        <v>68</v>
      </c>
      <c r="D441" s="16">
        <v>0</v>
      </c>
      <c r="E441" s="17">
        <v>0</v>
      </c>
    </row>
    <row r="442" spans="1:5" ht="27.75" customHeight="1" x14ac:dyDescent="0.25">
      <c r="A442" s="15" t="s">
        <v>90</v>
      </c>
      <c r="B442" s="28" t="s">
        <v>534</v>
      </c>
      <c r="C442" s="16">
        <v>460700.4</v>
      </c>
      <c r="D442" s="16">
        <v>426383</v>
      </c>
      <c r="E442" s="17">
        <v>426383</v>
      </c>
    </row>
    <row r="443" spans="1:5" ht="27" customHeight="1" x14ac:dyDescent="0.25">
      <c r="A443" s="15" t="s">
        <v>23</v>
      </c>
      <c r="B443" s="28" t="s">
        <v>535</v>
      </c>
      <c r="C443" s="16">
        <v>159</v>
      </c>
      <c r="D443" s="16">
        <v>0</v>
      </c>
      <c r="E443" s="17">
        <v>0</v>
      </c>
    </row>
    <row r="444" spans="1:5" ht="53.25" customHeight="1" x14ac:dyDescent="0.25">
      <c r="A444" s="12" t="s">
        <v>536</v>
      </c>
      <c r="B444" s="27" t="s">
        <v>537</v>
      </c>
      <c r="C444" s="13">
        <v>24675.5</v>
      </c>
      <c r="D444" s="13">
        <v>146112</v>
      </c>
      <c r="E444" s="14">
        <v>248282.3</v>
      </c>
    </row>
    <row r="445" spans="1:5" ht="33.75" customHeight="1" x14ac:dyDescent="0.25">
      <c r="A445" s="15" t="s">
        <v>90</v>
      </c>
      <c r="B445" s="28" t="s">
        <v>538</v>
      </c>
      <c r="C445" s="16">
        <v>10000</v>
      </c>
      <c r="D445" s="16">
        <v>0</v>
      </c>
      <c r="E445" s="17">
        <v>0</v>
      </c>
    </row>
    <row r="446" spans="1:5" ht="33" customHeight="1" x14ac:dyDescent="0.25">
      <c r="A446" s="15" t="s">
        <v>90</v>
      </c>
      <c r="B446" s="28" t="s">
        <v>539</v>
      </c>
      <c r="C446" s="16">
        <v>14675.5</v>
      </c>
      <c r="D446" s="16">
        <v>139439.70000000001</v>
      </c>
      <c r="E446" s="17">
        <v>241610</v>
      </c>
    </row>
    <row r="447" spans="1:5" ht="26.25" customHeight="1" x14ac:dyDescent="0.25">
      <c r="A447" s="12" t="s">
        <v>9</v>
      </c>
      <c r="B447" s="27" t="s">
        <v>540</v>
      </c>
      <c r="C447" s="13">
        <v>1010</v>
      </c>
      <c r="D447" s="13">
        <v>1010</v>
      </c>
      <c r="E447" s="14">
        <v>1010</v>
      </c>
    </row>
    <row r="448" spans="1:5" ht="39.75" customHeight="1" x14ac:dyDescent="0.25">
      <c r="A448" s="15" t="s">
        <v>19</v>
      </c>
      <c r="B448" s="28" t="s">
        <v>541</v>
      </c>
      <c r="C448" s="16">
        <v>1010</v>
      </c>
      <c r="D448" s="16">
        <v>1010</v>
      </c>
      <c r="E448" s="17">
        <v>1010</v>
      </c>
    </row>
    <row r="449" spans="1:5" ht="43.5" customHeight="1" x14ac:dyDescent="0.25">
      <c r="A449" s="12" t="s">
        <v>542</v>
      </c>
      <c r="B449" s="27" t="s">
        <v>543</v>
      </c>
      <c r="C449" s="13">
        <v>17097.900000000001</v>
      </c>
      <c r="D449" s="13">
        <v>18696.900000000001</v>
      </c>
      <c r="E449" s="14">
        <v>18696.900000000001</v>
      </c>
    </row>
    <row r="450" spans="1:5" ht="28.5" customHeight="1" x14ac:dyDescent="0.25">
      <c r="A450" s="15" t="s">
        <v>346</v>
      </c>
      <c r="B450" s="28" t="s">
        <v>544</v>
      </c>
      <c r="C450" s="16">
        <v>2503.6999999999998</v>
      </c>
      <c r="D450" s="16">
        <v>0</v>
      </c>
      <c r="E450" s="17">
        <v>0</v>
      </c>
    </row>
    <row r="451" spans="1:5" ht="33.75" customHeight="1" x14ac:dyDescent="0.25">
      <c r="A451" s="15" t="s">
        <v>346</v>
      </c>
      <c r="B451" s="28" t="s">
        <v>545</v>
      </c>
      <c r="C451" s="16">
        <v>14594.2</v>
      </c>
      <c r="D451" s="16">
        <v>14099.3</v>
      </c>
      <c r="E451" s="17">
        <v>14099.3</v>
      </c>
    </row>
    <row r="452" spans="1:5" ht="69" customHeight="1" x14ac:dyDescent="0.25">
      <c r="A452" s="12" t="s">
        <v>110</v>
      </c>
      <c r="B452" s="27" t="s">
        <v>546</v>
      </c>
      <c r="C452" s="13">
        <v>2232.1999999999998</v>
      </c>
      <c r="D452" s="13">
        <v>2000</v>
      </c>
      <c r="E452" s="14">
        <v>2000</v>
      </c>
    </row>
    <row r="453" spans="1:5" ht="40.5" customHeight="1" x14ac:dyDescent="0.25">
      <c r="A453" s="12" t="s">
        <v>336</v>
      </c>
      <c r="B453" s="27" t="s">
        <v>547</v>
      </c>
      <c r="C453" s="13">
        <v>232.2</v>
      </c>
      <c r="D453" s="13">
        <v>0</v>
      </c>
      <c r="E453" s="14">
        <v>0</v>
      </c>
    </row>
    <row r="454" spans="1:5" ht="30.75" customHeight="1" x14ac:dyDescent="0.25">
      <c r="A454" s="15" t="s">
        <v>90</v>
      </c>
      <c r="B454" s="28" t="s">
        <v>548</v>
      </c>
      <c r="C454" s="16">
        <v>232.2</v>
      </c>
      <c r="D454" s="16">
        <v>0</v>
      </c>
      <c r="E454" s="17">
        <v>0</v>
      </c>
    </row>
    <row r="455" spans="1:5" ht="40.5" customHeight="1" x14ac:dyDescent="0.25">
      <c r="A455" s="12" t="s">
        <v>549</v>
      </c>
      <c r="B455" s="27" t="s">
        <v>550</v>
      </c>
      <c r="C455" s="13">
        <v>2000</v>
      </c>
      <c r="D455" s="13">
        <v>2000</v>
      </c>
      <c r="E455" s="14">
        <v>2000</v>
      </c>
    </row>
    <row r="456" spans="1:5" ht="41.25" customHeight="1" x14ac:dyDescent="0.25">
      <c r="A456" s="15" t="s">
        <v>19</v>
      </c>
      <c r="B456" s="28" t="s">
        <v>551</v>
      </c>
      <c r="C456" s="16">
        <v>2000</v>
      </c>
      <c r="D456" s="16">
        <v>2000</v>
      </c>
      <c r="E456" s="17">
        <v>2000</v>
      </c>
    </row>
    <row r="457" spans="1:5" ht="35.25" customHeight="1" x14ac:dyDescent="0.25">
      <c r="A457" s="12" t="s">
        <v>552</v>
      </c>
      <c r="B457" s="27" t="s">
        <v>553</v>
      </c>
      <c r="C457" s="13">
        <v>13450.6</v>
      </c>
      <c r="D457" s="13">
        <v>12450.6</v>
      </c>
      <c r="E457" s="14">
        <v>12450.6</v>
      </c>
    </row>
    <row r="458" spans="1:5" ht="29.25" customHeight="1" x14ac:dyDescent="0.25">
      <c r="A458" s="12" t="s">
        <v>74</v>
      </c>
      <c r="B458" s="27" t="s">
        <v>554</v>
      </c>
      <c r="C458" s="13">
        <v>13450.6</v>
      </c>
      <c r="D458" s="13">
        <v>12450.6</v>
      </c>
      <c r="E458" s="14">
        <v>12450.6</v>
      </c>
    </row>
    <row r="459" spans="1:5" ht="26.25" customHeight="1" x14ac:dyDescent="0.25">
      <c r="A459" s="12" t="s">
        <v>9</v>
      </c>
      <c r="B459" s="27" t="s">
        <v>555</v>
      </c>
      <c r="C459" s="13">
        <v>13450.6</v>
      </c>
      <c r="D459" s="13">
        <v>12450.6</v>
      </c>
      <c r="E459" s="14">
        <v>12450.6</v>
      </c>
    </row>
    <row r="460" spans="1:5" ht="23.25" customHeight="1" x14ac:dyDescent="0.25">
      <c r="A460" s="15" t="s">
        <v>99</v>
      </c>
      <c r="B460" s="28" t="s">
        <v>556</v>
      </c>
      <c r="C460" s="16">
        <v>11678.6</v>
      </c>
      <c r="D460" s="16">
        <v>10678.6</v>
      </c>
      <c r="E460" s="17">
        <v>10678.6</v>
      </c>
    </row>
    <row r="461" spans="1:5" ht="39" customHeight="1" x14ac:dyDescent="0.25">
      <c r="A461" s="15" t="s">
        <v>19</v>
      </c>
      <c r="B461" s="28" t="s">
        <v>557</v>
      </c>
      <c r="C461" s="16">
        <v>1767</v>
      </c>
      <c r="D461" s="16">
        <v>1767</v>
      </c>
      <c r="E461" s="17">
        <v>1767</v>
      </c>
    </row>
    <row r="462" spans="1:5" ht="26.25" customHeight="1" x14ac:dyDescent="0.25">
      <c r="A462" s="15" t="s">
        <v>23</v>
      </c>
      <c r="B462" s="28" t="s">
        <v>558</v>
      </c>
      <c r="C462" s="16">
        <v>5</v>
      </c>
      <c r="D462" s="16">
        <v>5</v>
      </c>
      <c r="E462" s="17">
        <v>5</v>
      </c>
    </row>
    <row r="463" spans="1:5" ht="25.5" customHeight="1" x14ac:dyDescent="0.25">
      <c r="A463" s="12" t="s">
        <v>559</v>
      </c>
      <c r="B463" s="27" t="s">
        <v>560</v>
      </c>
      <c r="C463" s="13">
        <v>11514</v>
      </c>
      <c r="D463" s="13">
        <v>11514</v>
      </c>
      <c r="E463" s="14">
        <v>11514</v>
      </c>
    </row>
    <row r="464" spans="1:5" ht="28.5" customHeight="1" x14ac:dyDescent="0.25">
      <c r="A464" s="12" t="s">
        <v>561</v>
      </c>
      <c r="B464" s="27" t="s">
        <v>562</v>
      </c>
      <c r="C464" s="13">
        <v>11514</v>
      </c>
      <c r="D464" s="13">
        <v>11514</v>
      </c>
      <c r="E464" s="14">
        <v>11514</v>
      </c>
    </row>
    <row r="465" spans="1:5" ht="31.5" customHeight="1" x14ac:dyDescent="0.25">
      <c r="A465" s="12" t="s">
        <v>563</v>
      </c>
      <c r="B465" s="27" t="s">
        <v>564</v>
      </c>
      <c r="C465" s="13">
        <v>11514</v>
      </c>
      <c r="D465" s="13">
        <v>11514</v>
      </c>
      <c r="E465" s="14">
        <v>11514</v>
      </c>
    </row>
    <row r="466" spans="1:5" ht="41.25" customHeight="1" x14ac:dyDescent="0.25">
      <c r="A466" s="12" t="s">
        <v>565</v>
      </c>
      <c r="B466" s="27" t="s">
        <v>566</v>
      </c>
      <c r="C466" s="13">
        <v>11514</v>
      </c>
      <c r="D466" s="13">
        <v>11514</v>
      </c>
      <c r="E466" s="14">
        <v>11514</v>
      </c>
    </row>
    <row r="467" spans="1:5" ht="39" customHeight="1" x14ac:dyDescent="0.25">
      <c r="A467" s="15" t="s">
        <v>21</v>
      </c>
      <c r="B467" s="28" t="s">
        <v>567</v>
      </c>
      <c r="C467" s="16">
        <v>11514</v>
      </c>
      <c r="D467" s="16">
        <v>11514</v>
      </c>
      <c r="E467" s="17">
        <v>11514</v>
      </c>
    </row>
    <row r="468" spans="1:5" ht="27.75" customHeight="1" x14ac:dyDescent="0.25">
      <c r="A468" s="12" t="s">
        <v>568</v>
      </c>
      <c r="B468" s="27" t="s">
        <v>569</v>
      </c>
      <c r="C468" s="13">
        <v>308174</v>
      </c>
      <c r="D468" s="13">
        <v>282346.8</v>
      </c>
      <c r="E468" s="14">
        <v>283157.8</v>
      </c>
    </row>
    <row r="469" spans="1:5" ht="27" customHeight="1" x14ac:dyDescent="0.25">
      <c r="A469" s="12" t="s">
        <v>570</v>
      </c>
      <c r="B469" s="27" t="s">
        <v>571</v>
      </c>
      <c r="C469" s="13">
        <v>29500</v>
      </c>
      <c r="D469" s="13">
        <v>29500</v>
      </c>
      <c r="E469" s="14">
        <v>29500</v>
      </c>
    </row>
    <row r="470" spans="1:5" ht="33.4" customHeight="1" x14ac:dyDescent="0.25">
      <c r="A470" s="12" t="s">
        <v>363</v>
      </c>
      <c r="B470" s="27" t="s">
        <v>572</v>
      </c>
      <c r="C470" s="13">
        <v>29500</v>
      </c>
      <c r="D470" s="13">
        <v>29500</v>
      </c>
      <c r="E470" s="14">
        <v>29500</v>
      </c>
    </row>
    <row r="471" spans="1:5" ht="33" customHeight="1" x14ac:dyDescent="0.25">
      <c r="A471" s="12" t="s">
        <v>365</v>
      </c>
      <c r="B471" s="27" t="s">
        <v>573</v>
      </c>
      <c r="C471" s="13">
        <v>29500</v>
      </c>
      <c r="D471" s="13">
        <v>29500</v>
      </c>
      <c r="E471" s="14">
        <v>29500</v>
      </c>
    </row>
    <row r="472" spans="1:5" ht="31.5" customHeight="1" x14ac:dyDescent="0.25">
      <c r="A472" s="15" t="s">
        <v>574</v>
      </c>
      <c r="B472" s="28" t="s">
        <v>575</v>
      </c>
      <c r="C472" s="16">
        <v>29500</v>
      </c>
      <c r="D472" s="16">
        <v>29500</v>
      </c>
      <c r="E472" s="17">
        <v>29500</v>
      </c>
    </row>
    <row r="473" spans="1:5" ht="32.25" customHeight="1" x14ac:dyDescent="0.25">
      <c r="A473" s="12" t="s">
        <v>576</v>
      </c>
      <c r="B473" s="27" t="s">
        <v>577</v>
      </c>
      <c r="C473" s="13">
        <v>98977.5</v>
      </c>
      <c r="D473" s="13">
        <v>139101.79999999999</v>
      </c>
      <c r="E473" s="14">
        <v>144694.79999999999</v>
      </c>
    </row>
    <row r="474" spans="1:5" ht="39.75" customHeight="1" x14ac:dyDescent="0.25">
      <c r="A474" s="12" t="s">
        <v>363</v>
      </c>
      <c r="B474" s="27" t="s">
        <v>578</v>
      </c>
      <c r="C474" s="13">
        <v>90411</v>
      </c>
      <c r="D474" s="13">
        <v>97120</v>
      </c>
      <c r="E474" s="14">
        <v>101103</v>
      </c>
    </row>
    <row r="475" spans="1:5" ht="30.75" customHeight="1" x14ac:dyDescent="0.25">
      <c r="A475" s="12" t="s">
        <v>365</v>
      </c>
      <c r="B475" s="27" t="s">
        <v>579</v>
      </c>
      <c r="C475" s="13">
        <v>90411</v>
      </c>
      <c r="D475" s="13">
        <v>97120</v>
      </c>
      <c r="E475" s="14">
        <v>101103</v>
      </c>
    </row>
    <row r="476" spans="1:5" ht="41.25" customHeight="1" x14ac:dyDescent="0.25">
      <c r="A476" s="15" t="s">
        <v>21</v>
      </c>
      <c r="B476" s="28" t="s">
        <v>580</v>
      </c>
      <c r="C476" s="16">
        <v>90411</v>
      </c>
      <c r="D476" s="16">
        <v>97120</v>
      </c>
      <c r="E476" s="17">
        <v>101103</v>
      </c>
    </row>
    <row r="477" spans="1:5" ht="37.5" customHeight="1" x14ac:dyDescent="0.25">
      <c r="A477" s="12" t="s">
        <v>159</v>
      </c>
      <c r="B477" s="27" t="s">
        <v>581</v>
      </c>
      <c r="C477" s="13">
        <v>321</v>
      </c>
      <c r="D477" s="13">
        <v>686</v>
      </c>
      <c r="E477" s="14">
        <v>1194</v>
      </c>
    </row>
    <row r="478" spans="1:5" ht="45" customHeight="1" x14ac:dyDescent="0.25">
      <c r="A478" s="12" t="s">
        <v>582</v>
      </c>
      <c r="B478" s="27" t="s">
        <v>583</v>
      </c>
      <c r="C478" s="13">
        <v>321</v>
      </c>
      <c r="D478" s="13">
        <v>686</v>
      </c>
      <c r="E478" s="14">
        <v>1194</v>
      </c>
    </row>
    <row r="479" spans="1:5" ht="44.25" customHeight="1" x14ac:dyDescent="0.25">
      <c r="A479" s="15" t="s">
        <v>21</v>
      </c>
      <c r="B479" s="28" t="s">
        <v>685</v>
      </c>
      <c r="C479" s="16">
        <v>321</v>
      </c>
      <c r="D479" s="16">
        <v>686</v>
      </c>
      <c r="E479" s="17">
        <v>1194</v>
      </c>
    </row>
    <row r="480" spans="1:5" ht="33" customHeight="1" x14ac:dyDescent="0.25">
      <c r="A480" s="12" t="s">
        <v>212</v>
      </c>
      <c r="B480" s="27" t="s">
        <v>584</v>
      </c>
      <c r="C480" s="13">
        <v>8245.5</v>
      </c>
      <c r="D480" s="13">
        <v>41295.800000000003</v>
      </c>
      <c r="E480" s="14">
        <v>42397.8</v>
      </c>
    </row>
    <row r="481" spans="1:5" ht="39" customHeight="1" x14ac:dyDescent="0.25">
      <c r="A481" s="12" t="s">
        <v>585</v>
      </c>
      <c r="B481" s="27" t="s">
        <v>586</v>
      </c>
      <c r="C481" s="13">
        <v>5747.5</v>
      </c>
      <c r="D481" s="13">
        <v>19466</v>
      </c>
      <c r="E481" s="14">
        <v>19466</v>
      </c>
    </row>
    <row r="482" spans="1:5" ht="39.75" customHeight="1" x14ac:dyDescent="0.25">
      <c r="A482" s="15" t="s">
        <v>21</v>
      </c>
      <c r="B482" s="28" t="s">
        <v>587</v>
      </c>
      <c r="C482" s="16">
        <v>5747.5</v>
      </c>
      <c r="D482" s="16">
        <v>19466</v>
      </c>
      <c r="E482" s="17">
        <v>19466</v>
      </c>
    </row>
    <row r="483" spans="1:5" ht="55.5" customHeight="1" x14ac:dyDescent="0.25">
      <c r="A483" s="12" t="s">
        <v>588</v>
      </c>
      <c r="B483" s="27" t="s">
        <v>589</v>
      </c>
      <c r="C483" s="13">
        <v>2498</v>
      </c>
      <c r="D483" s="13">
        <v>0</v>
      </c>
      <c r="E483" s="14">
        <v>1102</v>
      </c>
    </row>
    <row r="484" spans="1:5" ht="40.5" customHeight="1" x14ac:dyDescent="0.25">
      <c r="A484" s="15" t="s">
        <v>21</v>
      </c>
      <c r="B484" s="28" t="s">
        <v>590</v>
      </c>
      <c r="C484" s="16">
        <v>1247</v>
      </c>
      <c r="D484" s="16">
        <v>0</v>
      </c>
      <c r="E484" s="17">
        <v>1102</v>
      </c>
    </row>
    <row r="485" spans="1:5" ht="42.75" customHeight="1" x14ac:dyDescent="0.25">
      <c r="A485" s="15" t="s">
        <v>21</v>
      </c>
      <c r="B485" s="28" t="s">
        <v>591</v>
      </c>
      <c r="C485" s="16">
        <v>1251</v>
      </c>
      <c r="D485" s="16">
        <v>0</v>
      </c>
      <c r="E485" s="17">
        <v>0</v>
      </c>
    </row>
    <row r="486" spans="1:5" ht="24.75" customHeight="1" x14ac:dyDescent="0.25">
      <c r="A486" s="12" t="s">
        <v>592</v>
      </c>
      <c r="B486" s="27" t="s">
        <v>593</v>
      </c>
      <c r="C486" s="13">
        <v>178659.9</v>
      </c>
      <c r="D486" s="13">
        <v>113745</v>
      </c>
      <c r="E486" s="14">
        <v>108963</v>
      </c>
    </row>
    <row r="487" spans="1:5" ht="26.25" customHeight="1" x14ac:dyDescent="0.25">
      <c r="A487" s="12" t="s">
        <v>81</v>
      </c>
      <c r="B487" s="27" t="s">
        <v>594</v>
      </c>
      <c r="C487" s="13">
        <v>60910</v>
      </c>
      <c r="D487" s="13">
        <v>73093</v>
      </c>
      <c r="E487" s="14">
        <v>73093</v>
      </c>
    </row>
    <row r="488" spans="1:5" ht="24.75" customHeight="1" x14ac:dyDescent="0.25">
      <c r="A488" s="12" t="s">
        <v>407</v>
      </c>
      <c r="B488" s="27" t="s">
        <v>595</v>
      </c>
      <c r="C488" s="13">
        <v>60910</v>
      </c>
      <c r="D488" s="13">
        <v>73093</v>
      </c>
      <c r="E488" s="14">
        <v>73093</v>
      </c>
    </row>
    <row r="489" spans="1:5" ht="39" customHeight="1" x14ac:dyDescent="0.25">
      <c r="A489" s="15" t="s">
        <v>19</v>
      </c>
      <c r="B489" s="28" t="s">
        <v>596</v>
      </c>
      <c r="C489" s="16">
        <v>603</v>
      </c>
      <c r="D489" s="16">
        <v>724</v>
      </c>
      <c r="E489" s="17">
        <v>724</v>
      </c>
    </row>
    <row r="490" spans="1:5" ht="49.5" customHeight="1" x14ac:dyDescent="0.25">
      <c r="A490" s="15" t="s">
        <v>21</v>
      </c>
      <c r="B490" s="28" t="s">
        <v>597</v>
      </c>
      <c r="C490" s="16">
        <v>60307</v>
      </c>
      <c r="D490" s="16">
        <v>72369</v>
      </c>
      <c r="E490" s="17">
        <v>72369</v>
      </c>
    </row>
    <row r="491" spans="1:5" ht="27.75" customHeight="1" x14ac:dyDescent="0.25">
      <c r="A491" s="12" t="s">
        <v>212</v>
      </c>
      <c r="B491" s="27" t="s">
        <v>598</v>
      </c>
      <c r="C491" s="13">
        <v>117749.9</v>
      </c>
      <c r="D491" s="13">
        <v>40652</v>
      </c>
      <c r="E491" s="14">
        <v>35870</v>
      </c>
    </row>
    <row r="492" spans="1:5" ht="42" customHeight="1" x14ac:dyDescent="0.25">
      <c r="A492" s="12" t="s">
        <v>599</v>
      </c>
      <c r="B492" s="27" t="s">
        <v>600</v>
      </c>
      <c r="C492" s="13">
        <v>31662.9</v>
      </c>
      <c r="D492" s="13">
        <v>0</v>
      </c>
      <c r="E492" s="14">
        <v>0</v>
      </c>
    </row>
    <row r="493" spans="1:5" ht="38.25" customHeight="1" x14ac:dyDescent="0.25">
      <c r="A493" s="15" t="s">
        <v>21</v>
      </c>
      <c r="B493" s="28" t="s">
        <v>601</v>
      </c>
      <c r="C493" s="16">
        <v>31662.9</v>
      </c>
      <c r="D493" s="16">
        <v>0</v>
      </c>
      <c r="E493" s="17">
        <v>0</v>
      </c>
    </row>
    <row r="494" spans="1:5" ht="66.75" customHeight="1" x14ac:dyDescent="0.25">
      <c r="A494" s="12" t="s">
        <v>602</v>
      </c>
      <c r="B494" s="27" t="s">
        <v>603</v>
      </c>
      <c r="C494" s="13">
        <v>86087</v>
      </c>
      <c r="D494" s="13">
        <v>40652</v>
      </c>
      <c r="E494" s="14">
        <v>35870</v>
      </c>
    </row>
    <row r="495" spans="1:5" ht="28.5" customHeight="1" x14ac:dyDescent="0.25">
      <c r="A495" s="15" t="s">
        <v>272</v>
      </c>
      <c r="B495" s="28" t="s">
        <v>604</v>
      </c>
      <c r="C495" s="16">
        <v>86087</v>
      </c>
      <c r="D495" s="16">
        <v>40652</v>
      </c>
      <c r="E495" s="17">
        <v>35870</v>
      </c>
    </row>
    <row r="496" spans="1:5" ht="27.75" customHeight="1" x14ac:dyDescent="0.25">
      <c r="A496" s="12" t="s">
        <v>605</v>
      </c>
      <c r="B496" s="27" t="s">
        <v>606</v>
      </c>
      <c r="C496" s="13">
        <v>1036.7</v>
      </c>
      <c r="D496" s="13">
        <v>0</v>
      </c>
      <c r="E496" s="14">
        <v>0</v>
      </c>
    </row>
    <row r="497" spans="1:5" ht="39" customHeight="1" x14ac:dyDescent="0.25">
      <c r="A497" s="12" t="s">
        <v>363</v>
      </c>
      <c r="B497" s="27" t="s">
        <v>607</v>
      </c>
      <c r="C497" s="13">
        <v>1036.7</v>
      </c>
      <c r="D497" s="13">
        <v>0</v>
      </c>
      <c r="E497" s="14">
        <v>0</v>
      </c>
    </row>
    <row r="498" spans="1:5" ht="24" customHeight="1" x14ac:dyDescent="0.25">
      <c r="A498" s="12" t="s">
        <v>365</v>
      </c>
      <c r="B498" s="27" t="s">
        <v>608</v>
      </c>
      <c r="C498" s="13">
        <v>1036.7</v>
      </c>
      <c r="D498" s="13">
        <v>0</v>
      </c>
      <c r="E498" s="14">
        <v>0</v>
      </c>
    </row>
    <row r="499" spans="1:5" ht="38.25" customHeight="1" x14ac:dyDescent="0.25">
      <c r="A499" s="15" t="s">
        <v>19</v>
      </c>
      <c r="B499" s="28" t="s">
        <v>609</v>
      </c>
      <c r="C499" s="16">
        <v>1036.7</v>
      </c>
      <c r="D499" s="16">
        <v>0</v>
      </c>
      <c r="E499" s="17">
        <v>0</v>
      </c>
    </row>
    <row r="500" spans="1:5" ht="24.75" customHeight="1" x14ac:dyDescent="0.25">
      <c r="A500" s="12" t="s">
        <v>610</v>
      </c>
      <c r="B500" s="27" t="s">
        <v>611</v>
      </c>
      <c r="C500" s="13">
        <v>297075.90000000002</v>
      </c>
      <c r="D500" s="13">
        <v>315160.59999999998</v>
      </c>
      <c r="E500" s="14">
        <v>298160.59999999998</v>
      </c>
    </row>
    <row r="501" spans="1:5" ht="25.5" customHeight="1" x14ac:dyDescent="0.25">
      <c r="A501" s="12" t="s">
        <v>612</v>
      </c>
      <c r="B501" s="27" t="s">
        <v>613</v>
      </c>
      <c r="C501" s="13">
        <v>161928.20000000001</v>
      </c>
      <c r="D501" s="13">
        <v>158012.9</v>
      </c>
      <c r="E501" s="14">
        <v>158012.9</v>
      </c>
    </row>
    <row r="502" spans="1:5" ht="25.5" customHeight="1" x14ac:dyDescent="0.25">
      <c r="A502" s="12" t="s">
        <v>614</v>
      </c>
      <c r="B502" s="27" t="s">
        <v>615</v>
      </c>
      <c r="C502" s="13">
        <v>161294.6</v>
      </c>
      <c r="D502" s="13">
        <v>158012.9</v>
      </c>
      <c r="E502" s="14">
        <v>158012.9</v>
      </c>
    </row>
    <row r="503" spans="1:5" ht="34.5" customHeight="1" x14ac:dyDescent="0.25">
      <c r="A503" s="12" t="s">
        <v>616</v>
      </c>
      <c r="B503" s="27" t="s">
        <v>617</v>
      </c>
      <c r="C503" s="13">
        <v>161294.6</v>
      </c>
      <c r="D503" s="13">
        <v>158012.9</v>
      </c>
      <c r="E503" s="14">
        <v>158012.9</v>
      </c>
    </row>
    <row r="504" spans="1:5" ht="42.75" customHeight="1" x14ac:dyDescent="0.25">
      <c r="A504" s="15" t="s">
        <v>19</v>
      </c>
      <c r="B504" s="28" t="s">
        <v>618</v>
      </c>
      <c r="C504" s="16">
        <v>970</v>
      </c>
      <c r="D504" s="16">
        <v>1510</v>
      </c>
      <c r="E504" s="17">
        <v>1510</v>
      </c>
    </row>
    <row r="505" spans="1:5" ht="26.25" customHeight="1" x14ac:dyDescent="0.25">
      <c r="A505" s="15" t="s">
        <v>90</v>
      </c>
      <c r="B505" s="28" t="s">
        <v>619</v>
      </c>
      <c r="C505" s="16">
        <v>9690</v>
      </c>
      <c r="D505" s="16">
        <v>9690</v>
      </c>
      <c r="E505" s="17">
        <v>9690</v>
      </c>
    </row>
    <row r="506" spans="1:5" ht="24.75" customHeight="1" x14ac:dyDescent="0.25">
      <c r="A506" s="15" t="s">
        <v>346</v>
      </c>
      <c r="B506" s="28" t="s">
        <v>620</v>
      </c>
      <c r="C506" s="16">
        <v>1030</v>
      </c>
      <c r="D506" s="16">
        <v>1030</v>
      </c>
      <c r="E506" s="17">
        <v>1030</v>
      </c>
    </row>
    <row r="507" spans="1:5" ht="23.25" customHeight="1" x14ac:dyDescent="0.25">
      <c r="A507" s="15" t="s">
        <v>23</v>
      </c>
      <c r="B507" s="28" t="s">
        <v>621</v>
      </c>
      <c r="C507" s="16">
        <v>540</v>
      </c>
      <c r="D507" s="16">
        <v>0</v>
      </c>
      <c r="E507" s="17">
        <v>0</v>
      </c>
    </row>
    <row r="508" spans="1:5" ht="30.75" customHeight="1" x14ac:dyDescent="0.25">
      <c r="A508" s="15" t="s">
        <v>99</v>
      </c>
      <c r="B508" s="28" t="s">
        <v>622</v>
      </c>
      <c r="C508" s="16">
        <v>27399.9</v>
      </c>
      <c r="D508" s="16">
        <v>27399.9</v>
      </c>
      <c r="E508" s="17">
        <v>27399.9</v>
      </c>
    </row>
    <row r="509" spans="1:5" ht="38.25" customHeight="1" x14ac:dyDescent="0.25">
      <c r="A509" s="15" t="s">
        <v>19</v>
      </c>
      <c r="B509" s="28" t="s">
        <v>623</v>
      </c>
      <c r="C509" s="16">
        <v>18057</v>
      </c>
      <c r="D509" s="16">
        <v>18721</v>
      </c>
      <c r="E509" s="17">
        <v>18721</v>
      </c>
    </row>
    <row r="510" spans="1:5" ht="26.25" customHeight="1" x14ac:dyDescent="0.25">
      <c r="A510" s="15" t="s">
        <v>90</v>
      </c>
      <c r="B510" s="28" t="s">
        <v>624</v>
      </c>
      <c r="C510" s="16">
        <v>75044.3</v>
      </c>
      <c r="D510" s="16">
        <v>71767.8</v>
      </c>
      <c r="E510" s="17">
        <v>71767.8</v>
      </c>
    </row>
    <row r="511" spans="1:5" ht="24.75" customHeight="1" x14ac:dyDescent="0.25">
      <c r="A511" s="15" t="s">
        <v>346</v>
      </c>
      <c r="B511" s="28" t="s">
        <v>625</v>
      </c>
      <c r="C511" s="16">
        <v>27894.2</v>
      </c>
      <c r="D511" s="16">
        <v>27894.2</v>
      </c>
      <c r="E511" s="17">
        <v>27894.2</v>
      </c>
    </row>
    <row r="512" spans="1:5" ht="28.5" customHeight="1" x14ac:dyDescent="0.25">
      <c r="A512" s="15" t="s">
        <v>23</v>
      </c>
      <c r="B512" s="28" t="s">
        <v>626</v>
      </c>
      <c r="C512" s="16">
        <v>669.2</v>
      </c>
      <c r="D512" s="16">
        <v>0</v>
      </c>
      <c r="E512" s="17">
        <v>0</v>
      </c>
    </row>
    <row r="513" spans="1:5" ht="79.5" customHeight="1" x14ac:dyDescent="0.25">
      <c r="A513" s="12" t="s">
        <v>110</v>
      </c>
      <c r="B513" s="27" t="s">
        <v>627</v>
      </c>
      <c r="C513" s="13">
        <v>633.6</v>
      </c>
      <c r="D513" s="13">
        <v>0</v>
      </c>
      <c r="E513" s="14">
        <v>0</v>
      </c>
    </row>
    <row r="514" spans="1:5" ht="43.5" customHeight="1" x14ac:dyDescent="0.25">
      <c r="A514" s="12" t="s">
        <v>336</v>
      </c>
      <c r="B514" s="27" t="s">
        <v>628</v>
      </c>
      <c r="C514" s="13">
        <v>633.6</v>
      </c>
      <c r="D514" s="13">
        <v>0</v>
      </c>
      <c r="E514" s="14">
        <v>0</v>
      </c>
    </row>
    <row r="515" spans="1:5" ht="25.5" customHeight="1" x14ac:dyDescent="0.25">
      <c r="A515" s="15" t="s">
        <v>90</v>
      </c>
      <c r="B515" s="28" t="s">
        <v>629</v>
      </c>
      <c r="C515" s="16">
        <v>633.6</v>
      </c>
      <c r="D515" s="16">
        <v>0</v>
      </c>
      <c r="E515" s="17">
        <v>0</v>
      </c>
    </row>
    <row r="516" spans="1:5" ht="27.75" customHeight="1" x14ac:dyDescent="0.25">
      <c r="A516" s="12" t="s">
        <v>630</v>
      </c>
      <c r="B516" s="27" t="s">
        <v>631</v>
      </c>
      <c r="C516" s="13">
        <v>135147.70000000001</v>
      </c>
      <c r="D516" s="13">
        <v>157147.70000000001</v>
      </c>
      <c r="E516" s="14">
        <v>140147.70000000001</v>
      </c>
    </row>
    <row r="517" spans="1:5" ht="28.5" customHeight="1" x14ac:dyDescent="0.25">
      <c r="A517" s="12" t="s">
        <v>614</v>
      </c>
      <c r="B517" s="27" t="s">
        <v>632</v>
      </c>
      <c r="C517" s="13">
        <v>135147.70000000001</v>
      </c>
      <c r="D517" s="13">
        <v>157147.70000000001</v>
      </c>
      <c r="E517" s="14">
        <v>140147.70000000001</v>
      </c>
    </row>
    <row r="518" spans="1:5" ht="27" customHeight="1" x14ac:dyDescent="0.25">
      <c r="A518" s="12" t="s">
        <v>633</v>
      </c>
      <c r="B518" s="27" t="s">
        <v>634</v>
      </c>
      <c r="C518" s="13">
        <v>135147.70000000001</v>
      </c>
      <c r="D518" s="13">
        <v>135147.70000000001</v>
      </c>
      <c r="E518" s="14">
        <v>135147.70000000001</v>
      </c>
    </row>
    <row r="519" spans="1:5" ht="29.25" customHeight="1" x14ac:dyDescent="0.25">
      <c r="A519" s="15" t="s">
        <v>90</v>
      </c>
      <c r="B519" s="28" t="s">
        <v>635</v>
      </c>
      <c r="C519" s="16">
        <v>135147.70000000001</v>
      </c>
      <c r="D519" s="16">
        <v>135147.70000000001</v>
      </c>
      <c r="E519" s="17">
        <v>135147.70000000001</v>
      </c>
    </row>
    <row r="520" spans="1:5" ht="27.75" customHeight="1" x14ac:dyDescent="0.25">
      <c r="A520" s="12" t="s">
        <v>636</v>
      </c>
      <c r="B520" s="27" t="s">
        <v>637</v>
      </c>
      <c r="C520" s="13">
        <v>45176.4</v>
      </c>
      <c r="D520" s="13">
        <v>45000</v>
      </c>
      <c r="E520" s="14">
        <v>45000</v>
      </c>
    </row>
    <row r="521" spans="1:5" ht="27.75" customHeight="1" x14ac:dyDescent="0.25">
      <c r="A521" s="12" t="s">
        <v>638</v>
      </c>
      <c r="B521" s="27" t="s">
        <v>639</v>
      </c>
      <c r="C521" s="13">
        <v>22354.5</v>
      </c>
      <c r="D521" s="13">
        <v>21200</v>
      </c>
      <c r="E521" s="14">
        <v>21200</v>
      </c>
    </row>
    <row r="522" spans="1:5" ht="70.5" customHeight="1" x14ac:dyDescent="0.25">
      <c r="A522" s="12" t="s">
        <v>110</v>
      </c>
      <c r="B522" s="27" t="s">
        <v>640</v>
      </c>
      <c r="C522" s="13">
        <v>22354.5</v>
      </c>
      <c r="D522" s="13">
        <v>21200</v>
      </c>
      <c r="E522" s="14">
        <v>21200</v>
      </c>
    </row>
    <row r="523" spans="1:5" ht="84" customHeight="1" x14ac:dyDescent="0.25">
      <c r="A523" s="12" t="s">
        <v>641</v>
      </c>
      <c r="B523" s="27" t="s">
        <v>642</v>
      </c>
      <c r="C523" s="13">
        <v>22246</v>
      </c>
      <c r="D523" s="13">
        <v>21200</v>
      </c>
      <c r="E523" s="14">
        <v>21200</v>
      </c>
    </row>
    <row r="524" spans="1:5" ht="45" customHeight="1" x14ac:dyDescent="0.25">
      <c r="A524" s="15" t="s">
        <v>19</v>
      </c>
      <c r="B524" s="28" t="s">
        <v>643</v>
      </c>
      <c r="C524" s="16">
        <v>22246</v>
      </c>
      <c r="D524" s="16">
        <v>21200</v>
      </c>
      <c r="E524" s="17">
        <v>21200</v>
      </c>
    </row>
    <row r="525" spans="1:5" ht="45" customHeight="1" x14ac:dyDescent="0.25">
      <c r="A525" s="12" t="s">
        <v>336</v>
      </c>
      <c r="B525" s="27" t="s">
        <v>644</v>
      </c>
      <c r="C525" s="13">
        <v>108.5</v>
      </c>
      <c r="D525" s="13">
        <v>0</v>
      </c>
      <c r="E525" s="14">
        <v>0</v>
      </c>
    </row>
    <row r="526" spans="1:5" ht="34.5" customHeight="1" x14ac:dyDescent="0.25">
      <c r="A526" s="15" t="s">
        <v>346</v>
      </c>
      <c r="B526" s="28" t="s">
        <v>645</v>
      </c>
      <c r="C526" s="16">
        <v>108.5</v>
      </c>
      <c r="D526" s="16">
        <v>0</v>
      </c>
      <c r="E526" s="17">
        <v>0</v>
      </c>
    </row>
    <row r="527" spans="1:5" ht="33.75" customHeight="1" x14ac:dyDescent="0.25">
      <c r="A527" s="12" t="s">
        <v>646</v>
      </c>
      <c r="B527" s="27" t="s">
        <v>647</v>
      </c>
      <c r="C527" s="13">
        <v>19475.7</v>
      </c>
      <c r="D527" s="13">
        <v>20500</v>
      </c>
      <c r="E527" s="14">
        <v>20500</v>
      </c>
    </row>
    <row r="528" spans="1:5" ht="71.25" customHeight="1" x14ac:dyDescent="0.25">
      <c r="A528" s="12" t="s">
        <v>110</v>
      </c>
      <c r="B528" s="27" t="s">
        <v>648</v>
      </c>
      <c r="C528" s="13">
        <v>19475.7</v>
      </c>
      <c r="D528" s="13">
        <v>20500</v>
      </c>
      <c r="E528" s="14">
        <v>20500</v>
      </c>
    </row>
    <row r="529" spans="1:5" ht="87" customHeight="1" x14ac:dyDescent="0.25">
      <c r="A529" s="12" t="s">
        <v>641</v>
      </c>
      <c r="B529" s="27" t="s">
        <v>649</v>
      </c>
      <c r="C529" s="13">
        <v>19454</v>
      </c>
      <c r="D529" s="13">
        <v>20500</v>
      </c>
      <c r="E529" s="14">
        <v>20500</v>
      </c>
    </row>
    <row r="530" spans="1:5" ht="49.5" customHeight="1" x14ac:dyDescent="0.25">
      <c r="A530" s="15" t="s">
        <v>19</v>
      </c>
      <c r="B530" s="28" t="s">
        <v>650</v>
      </c>
      <c r="C530" s="16">
        <v>2454</v>
      </c>
      <c r="D530" s="16">
        <v>3500</v>
      </c>
      <c r="E530" s="17">
        <v>3500</v>
      </c>
    </row>
    <row r="531" spans="1:5" ht="29.25" customHeight="1" x14ac:dyDescent="0.25">
      <c r="A531" s="15" t="s">
        <v>346</v>
      </c>
      <c r="B531" s="28" t="s">
        <v>651</v>
      </c>
      <c r="C531" s="16">
        <v>17000</v>
      </c>
      <c r="D531" s="16">
        <v>17000</v>
      </c>
      <c r="E531" s="17">
        <v>17000</v>
      </c>
    </row>
    <row r="532" spans="1:5" ht="51.75" customHeight="1" x14ac:dyDescent="0.25">
      <c r="A532" s="12" t="s">
        <v>336</v>
      </c>
      <c r="B532" s="27" t="s">
        <v>652</v>
      </c>
      <c r="C532" s="13">
        <v>21.7</v>
      </c>
      <c r="D532" s="13">
        <v>0</v>
      </c>
      <c r="E532" s="14">
        <v>0</v>
      </c>
    </row>
    <row r="533" spans="1:5" ht="24.75" customHeight="1" x14ac:dyDescent="0.25">
      <c r="A533" s="15" t="s">
        <v>346</v>
      </c>
      <c r="B533" s="28" t="s">
        <v>653</v>
      </c>
      <c r="C533" s="16">
        <v>21.7</v>
      </c>
      <c r="D533" s="16">
        <v>0</v>
      </c>
      <c r="E533" s="17">
        <v>0</v>
      </c>
    </row>
    <row r="534" spans="1:5" ht="42.75" customHeight="1" x14ac:dyDescent="0.25">
      <c r="A534" s="12" t="s">
        <v>654</v>
      </c>
      <c r="B534" s="27" t="s">
        <v>655</v>
      </c>
      <c r="C534" s="13">
        <v>3346.2</v>
      </c>
      <c r="D534" s="13">
        <v>3300</v>
      </c>
      <c r="E534" s="14">
        <v>3300</v>
      </c>
    </row>
    <row r="535" spans="1:5" ht="86.25" customHeight="1" x14ac:dyDescent="0.25">
      <c r="A535" s="12" t="s">
        <v>110</v>
      </c>
      <c r="B535" s="27" t="s">
        <v>656</v>
      </c>
      <c r="C535" s="13">
        <v>3346.2</v>
      </c>
      <c r="D535" s="13">
        <v>3300</v>
      </c>
      <c r="E535" s="14">
        <v>3300</v>
      </c>
    </row>
    <row r="536" spans="1:5" ht="90" customHeight="1" x14ac:dyDescent="0.25">
      <c r="A536" s="12" t="s">
        <v>641</v>
      </c>
      <c r="B536" s="27" t="s">
        <v>657</v>
      </c>
      <c r="C536" s="13">
        <v>3346.2</v>
      </c>
      <c r="D536" s="13">
        <v>3300</v>
      </c>
      <c r="E536" s="14">
        <v>3300</v>
      </c>
    </row>
    <row r="537" spans="1:5" ht="45.75" customHeight="1" x14ac:dyDescent="0.25">
      <c r="A537" s="15" t="s">
        <v>19</v>
      </c>
      <c r="B537" s="28" t="s">
        <v>658</v>
      </c>
      <c r="C537" s="16">
        <v>2146.1999999999998</v>
      </c>
      <c r="D537" s="16">
        <v>2100</v>
      </c>
      <c r="E537" s="17">
        <v>2100</v>
      </c>
    </row>
    <row r="538" spans="1:5" ht="40.5" customHeight="1" x14ac:dyDescent="0.25">
      <c r="A538" s="15" t="s">
        <v>19</v>
      </c>
      <c r="B538" s="28" t="s">
        <v>659</v>
      </c>
      <c r="C538" s="16">
        <v>1200</v>
      </c>
      <c r="D538" s="16">
        <v>1200</v>
      </c>
      <c r="E538" s="17">
        <v>1200</v>
      </c>
    </row>
    <row r="539" spans="1:5" ht="45" customHeight="1" x14ac:dyDescent="0.25">
      <c r="A539" s="12" t="s">
        <v>660</v>
      </c>
      <c r="B539" s="27" t="s">
        <v>661</v>
      </c>
      <c r="C539" s="13">
        <v>102954</v>
      </c>
      <c r="D539" s="13">
        <v>125700</v>
      </c>
      <c r="E539" s="14">
        <v>138300</v>
      </c>
    </row>
    <row r="540" spans="1:5" ht="41.25" customHeight="1" x14ac:dyDescent="0.25">
      <c r="A540" s="12" t="s">
        <v>662</v>
      </c>
      <c r="B540" s="27" t="s">
        <v>663</v>
      </c>
      <c r="C540" s="13">
        <v>102954</v>
      </c>
      <c r="D540" s="13">
        <v>125700</v>
      </c>
      <c r="E540" s="14">
        <v>138300</v>
      </c>
    </row>
    <row r="541" spans="1:5" ht="48" customHeight="1" x14ac:dyDescent="0.25">
      <c r="A541" s="12" t="s">
        <v>7</v>
      </c>
      <c r="B541" s="27" t="s">
        <v>664</v>
      </c>
      <c r="C541" s="13">
        <v>102954</v>
      </c>
      <c r="D541" s="13">
        <v>125700</v>
      </c>
      <c r="E541" s="14">
        <v>138300</v>
      </c>
    </row>
    <row r="542" spans="1:5" ht="45" customHeight="1" x14ac:dyDescent="0.25">
      <c r="A542" s="12" t="s">
        <v>665</v>
      </c>
      <c r="B542" s="27" t="s">
        <v>666</v>
      </c>
      <c r="C542" s="13">
        <v>102954</v>
      </c>
      <c r="D542" s="13">
        <v>125700</v>
      </c>
      <c r="E542" s="14">
        <v>138300</v>
      </c>
    </row>
    <row r="543" spans="1:5" ht="29.25" customHeight="1" x14ac:dyDescent="0.25">
      <c r="A543" s="15" t="s">
        <v>667</v>
      </c>
      <c r="B543" s="28" t="s">
        <v>668</v>
      </c>
      <c r="C543" s="16">
        <v>102954</v>
      </c>
      <c r="D543" s="16">
        <v>125700</v>
      </c>
      <c r="E543" s="17">
        <v>138300</v>
      </c>
    </row>
    <row r="544" spans="1:5" ht="30.75" customHeight="1" thickBot="1" x14ac:dyDescent="0.3">
      <c r="A544" s="18" t="s">
        <v>682</v>
      </c>
      <c r="B544" s="29" t="s">
        <v>669</v>
      </c>
      <c r="C544" s="19">
        <f>10893483.8-2000</f>
        <v>10891483.800000001</v>
      </c>
      <c r="D544" s="19">
        <v>10947212.800000001</v>
      </c>
      <c r="E544" s="20">
        <v>10996526.300000001</v>
      </c>
    </row>
    <row r="545" spans="1:1" ht="19.899999999999999" customHeight="1" x14ac:dyDescent="0.25">
      <c r="A545" s="1" t="s">
        <v>0</v>
      </c>
    </row>
    <row r="546" spans="1:1" ht="19.899999999999999" customHeight="1" x14ac:dyDescent="0.25">
      <c r="A546" s="1" t="s">
        <v>0</v>
      </c>
    </row>
  </sheetData>
  <mergeCells count="5">
    <mergeCell ref="A15:C15"/>
    <mergeCell ref="A16:E17"/>
    <mergeCell ref="A19:A20"/>
    <mergeCell ref="B19:B20"/>
    <mergeCell ref="C19:E19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&amp;L32/мз</oddFooter>
    <firstHeader>&amp;L&amp;10-</firstHeader>
    <firstFooter>&amp;L&amp;10 25.05.2020 12:31:32&amp;R&amp;10&amp;P/&amp;N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Чистякова</dc:creator>
  <cp:lastModifiedBy>Ирина А. Чистякова</cp:lastModifiedBy>
  <cp:lastPrinted>2020-05-28T13:38:32Z</cp:lastPrinted>
  <dcterms:created xsi:type="dcterms:W3CDTF">2020-05-25T09:31:31Z</dcterms:created>
  <dcterms:modified xsi:type="dcterms:W3CDTF">2020-05-28T13:38:37Z</dcterms:modified>
</cp:coreProperties>
</file>