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1\Совет\Годовой отчет за 2020 год\Для опубликования\"/>
    </mc:Choice>
  </mc:AlternateContent>
  <bookViews>
    <workbookView xWindow="0" yWindow="0" windowWidth="23040" windowHeight="10215"/>
  </bookViews>
  <sheets>
    <sheet name="Результат 1" sheetId="1" r:id="rId1"/>
  </sheets>
  <definedNames>
    <definedName name="_xlnm._FilterDatabase" localSheetId="0" hidden="1">'Результат 1'!$A$16:$I$1161</definedName>
    <definedName name="_xlnm.Print_Titles" localSheetId="0">'Результат 1'!$13:$15</definedName>
    <definedName name="_xlnm.Print_Area" localSheetId="0">'Результат 1'!$A$1:$H$1163</definedName>
  </definedNames>
  <calcPr calcId="152511"/>
</workbook>
</file>

<file path=xl/calcChain.xml><?xml version="1.0" encoding="utf-8"?>
<calcChain xmlns="http://schemas.openxmlformats.org/spreadsheetml/2006/main">
  <c r="G666" i="1" l="1"/>
  <c r="F666" i="1"/>
  <c r="G671" i="1"/>
  <c r="F671" i="1"/>
  <c r="H678" i="1"/>
  <c r="G678" i="1"/>
  <c r="F678" i="1"/>
  <c r="H149" i="1" l="1"/>
  <c r="H165" i="1"/>
  <c r="H299" i="1"/>
  <c r="H573" i="1"/>
  <c r="H803" i="1"/>
  <c r="H921" i="1"/>
  <c r="H952" i="1"/>
  <c r="H950" i="1"/>
  <c r="G841" i="1" l="1"/>
  <c r="H972" i="1" l="1"/>
  <c r="G971" i="1"/>
  <c r="G970" i="1" s="1"/>
  <c r="G969" i="1" s="1"/>
  <c r="F971" i="1"/>
  <c r="F970" i="1" s="1"/>
  <c r="H970" i="1" l="1"/>
  <c r="F969" i="1"/>
  <c r="H969" i="1" s="1"/>
  <c r="H971" i="1"/>
  <c r="F834" i="1"/>
  <c r="F833" i="1" s="1"/>
  <c r="H783" i="1"/>
  <c r="G782" i="1"/>
  <c r="G781" i="1" s="1"/>
  <c r="F782" i="1"/>
  <c r="F781" i="1" s="1"/>
  <c r="H781" i="1" l="1"/>
  <c r="H782" i="1"/>
  <c r="H758" i="1"/>
  <c r="G757" i="1"/>
  <c r="F757" i="1"/>
  <c r="H600" i="1"/>
  <c r="H757" i="1" l="1"/>
  <c r="H557" i="1"/>
  <c r="G556" i="1"/>
  <c r="F556" i="1"/>
  <c r="H556" i="1" l="1"/>
  <c r="G493" i="1"/>
  <c r="G492" i="1" s="1"/>
  <c r="F493" i="1"/>
  <c r="F492" i="1" s="1"/>
  <c r="H494" i="1"/>
  <c r="H497" i="1"/>
  <c r="G496" i="1"/>
  <c r="G495" i="1" s="1"/>
  <c r="F496" i="1"/>
  <c r="F495" i="1" s="1"/>
  <c r="H66" i="1"/>
  <c r="H483" i="1"/>
  <c r="G482" i="1"/>
  <c r="F482" i="1"/>
  <c r="H495" i="1" l="1"/>
  <c r="H492" i="1"/>
  <c r="H493" i="1"/>
  <c r="H496" i="1"/>
  <c r="H441" i="1"/>
  <c r="G440" i="1"/>
  <c r="F440" i="1"/>
  <c r="F439" i="1" s="1"/>
  <c r="H204" i="1"/>
  <c r="G203" i="1"/>
  <c r="G202" i="1" s="1"/>
  <c r="F203" i="1"/>
  <c r="F202" i="1" s="1"/>
  <c r="G156" i="1"/>
  <c r="G65" i="1"/>
  <c r="F65" i="1"/>
  <c r="H440" i="1" l="1"/>
  <c r="G439" i="1"/>
  <c r="H439" i="1" s="1"/>
  <c r="H203" i="1"/>
  <c r="H202" i="1"/>
  <c r="H746" i="1"/>
  <c r="G920" i="1" l="1"/>
  <c r="G744" i="1" l="1"/>
  <c r="G743" i="1" s="1"/>
  <c r="F744" i="1"/>
  <c r="F743" i="1" s="1"/>
  <c r="G518" i="1"/>
  <c r="F518" i="1"/>
  <c r="H522" i="1"/>
  <c r="H404" i="1" l="1"/>
  <c r="G403" i="1"/>
  <c r="F403" i="1"/>
  <c r="H403" i="1" l="1"/>
  <c r="G951" i="1"/>
  <c r="F951" i="1"/>
  <c r="F920" i="1"/>
  <c r="H920" i="1" s="1"/>
  <c r="H670" i="1"/>
  <c r="G669" i="1"/>
  <c r="F669" i="1"/>
  <c r="F668" i="1" s="1"/>
  <c r="F667" i="1" s="1"/>
  <c r="H609" i="1"/>
  <c r="G608" i="1"/>
  <c r="F608" i="1"/>
  <c r="H576" i="1"/>
  <c r="G575" i="1"/>
  <c r="F575" i="1"/>
  <c r="H951" i="1" l="1"/>
  <c r="H608" i="1"/>
  <c r="H669" i="1"/>
  <c r="G668" i="1"/>
  <c r="H575" i="1"/>
  <c r="H487" i="1"/>
  <c r="G486" i="1"/>
  <c r="G485" i="1" s="1"/>
  <c r="F486" i="1"/>
  <c r="F485" i="1" s="1"/>
  <c r="H429" i="1"/>
  <c r="G428" i="1"/>
  <c r="F428" i="1"/>
  <c r="F427" i="1" s="1"/>
  <c r="H426" i="1"/>
  <c r="G425" i="1"/>
  <c r="F425" i="1"/>
  <c r="F424" i="1" s="1"/>
  <c r="H248" i="1"/>
  <c r="G247" i="1"/>
  <c r="F247" i="1"/>
  <c r="F246" i="1" s="1"/>
  <c r="F245" i="1" s="1"/>
  <c r="H37" i="1"/>
  <c r="G36" i="1"/>
  <c r="F36" i="1"/>
  <c r="F422" i="1" l="1"/>
  <c r="H668" i="1"/>
  <c r="G667" i="1"/>
  <c r="H667" i="1" s="1"/>
  <c r="F423" i="1"/>
  <c r="H428" i="1"/>
  <c r="H486" i="1"/>
  <c r="G427" i="1"/>
  <c r="H427" i="1" s="1"/>
  <c r="H425" i="1"/>
  <c r="G424" i="1"/>
  <c r="H247" i="1"/>
  <c r="G246" i="1"/>
  <c r="G511" i="1"/>
  <c r="H424" i="1" l="1"/>
  <c r="G422" i="1"/>
  <c r="G423" i="1"/>
  <c r="H423" i="1" s="1"/>
  <c r="H246" i="1"/>
  <c r="G245" i="1"/>
  <c r="H245" i="1" s="1"/>
  <c r="G616" i="1" l="1"/>
  <c r="G615" i="1" s="1"/>
  <c r="G614" i="1" s="1"/>
  <c r="G599" i="1"/>
  <c r="G509" i="1"/>
  <c r="H500" i="1"/>
  <c r="H1141" i="1" l="1"/>
  <c r="G1140" i="1"/>
  <c r="G1139" i="1" s="1"/>
  <c r="F1140" i="1"/>
  <c r="F1139" i="1" s="1"/>
  <c r="H1138" i="1"/>
  <c r="G1137" i="1"/>
  <c r="F1137" i="1"/>
  <c r="F1136" i="1" s="1"/>
  <c r="F1135" i="1" s="1"/>
  <c r="H1139" i="1" l="1"/>
  <c r="H1140" i="1"/>
  <c r="H1137" i="1"/>
  <c r="G1136" i="1"/>
  <c r="H1124" i="1"/>
  <c r="G1123" i="1"/>
  <c r="F1123" i="1"/>
  <c r="F1122" i="1" s="1"/>
  <c r="H1121" i="1"/>
  <c r="G1120" i="1"/>
  <c r="G1119" i="1" s="1"/>
  <c r="F1120" i="1"/>
  <c r="F1119" i="1" s="1"/>
  <c r="F1118" i="1" s="1"/>
  <c r="H1102" i="1"/>
  <c r="G1101" i="1"/>
  <c r="G1100" i="1" s="1"/>
  <c r="F1101" i="1"/>
  <c r="F1100" i="1" s="1"/>
  <c r="H1099" i="1"/>
  <c r="G1098" i="1"/>
  <c r="F1098" i="1"/>
  <c r="F1097" i="1" s="1"/>
  <c r="F1096" i="1" s="1"/>
  <c r="F1095" i="1" s="1"/>
  <c r="G999" i="1"/>
  <c r="G998" i="1" s="1"/>
  <c r="G996" i="1"/>
  <c r="G995" i="1" s="1"/>
  <c r="G994" i="1" s="1"/>
  <c r="H1000" i="1"/>
  <c r="F999" i="1"/>
  <c r="F998" i="1" s="1"/>
  <c r="H997" i="1"/>
  <c r="F996" i="1"/>
  <c r="F995" i="1" s="1"/>
  <c r="F994" i="1" s="1"/>
  <c r="H1100" i="1" l="1"/>
  <c r="H1123" i="1"/>
  <c r="H1136" i="1"/>
  <c r="G1135" i="1"/>
  <c r="H1135" i="1" s="1"/>
  <c r="H1119" i="1"/>
  <c r="H1120" i="1"/>
  <c r="H1101" i="1"/>
  <c r="G1118" i="1"/>
  <c r="G1122" i="1"/>
  <c r="H1122" i="1" s="1"/>
  <c r="H1098" i="1"/>
  <c r="G1097" i="1"/>
  <c r="H999" i="1"/>
  <c r="H996" i="1"/>
  <c r="H998" i="1"/>
  <c r="G949" i="1"/>
  <c r="F949" i="1"/>
  <c r="F948" i="1" s="1"/>
  <c r="H849" i="1"/>
  <c r="G848" i="1"/>
  <c r="G847" i="1" s="1"/>
  <c r="F848" i="1"/>
  <c r="F847" i="1" s="1"/>
  <c r="H846" i="1"/>
  <c r="G845" i="1"/>
  <c r="F845" i="1"/>
  <c r="F844" i="1" s="1"/>
  <c r="F843" i="1" s="1"/>
  <c r="F842" i="1" s="1"/>
  <c r="G948" i="1" l="1"/>
  <c r="G947" i="1" s="1"/>
  <c r="H949" i="1"/>
  <c r="H1118" i="1"/>
  <c r="H1097" i="1"/>
  <c r="G1096" i="1"/>
  <c r="G1095" i="1" s="1"/>
  <c r="F947" i="1"/>
  <c r="H995" i="1"/>
  <c r="H994" i="1"/>
  <c r="H847" i="1"/>
  <c r="H848" i="1"/>
  <c r="H845" i="1"/>
  <c r="G844" i="1"/>
  <c r="G796" i="1"/>
  <c r="G795" i="1" s="1"/>
  <c r="G793" i="1"/>
  <c r="G792" i="1" s="1"/>
  <c r="H797" i="1"/>
  <c r="F796" i="1"/>
  <c r="F795" i="1" s="1"/>
  <c r="H794" i="1"/>
  <c r="F793" i="1"/>
  <c r="F792" i="1" s="1"/>
  <c r="F791" i="1" s="1"/>
  <c r="F790" i="1" s="1"/>
  <c r="G748" i="1"/>
  <c r="G747" i="1" s="1"/>
  <c r="H749" i="1"/>
  <c r="F748" i="1"/>
  <c r="F747" i="1" s="1"/>
  <c r="H731" i="1"/>
  <c r="G730" i="1"/>
  <c r="G729" i="1" s="1"/>
  <c r="F730" i="1"/>
  <c r="F729" i="1" s="1"/>
  <c r="H1096" i="1" l="1"/>
  <c r="H1095" i="1"/>
  <c r="H947" i="1"/>
  <c r="H948" i="1"/>
  <c r="H792" i="1"/>
  <c r="H730" i="1"/>
  <c r="H844" i="1"/>
  <c r="G843" i="1"/>
  <c r="G842" i="1" s="1"/>
  <c r="G791" i="1"/>
  <c r="H796" i="1"/>
  <c r="H729" i="1"/>
  <c r="H793" i="1"/>
  <c r="H795" i="1"/>
  <c r="H748" i="1"/>
  <c r="H747" i="1"/>
  <c r="H770" i="1"/>
  <c r="G769" i="1"/>
  <c r="G768" i="1" s="1"/>
  <c r="F769" i="1"/>
  <c r="F768" i="1" s="1"/>
  <c r="H756" i="1"/>
  <c r="G755" i="1"/>
  <c r="G754" i="1" s="1"/>
  <c r="F755" i="1"/>
  <c r="F754" i="1" s="1"/>
  <c r="H791" i="1" l="1"/>
  <c r="G790" i="1"/>
  <c r="H843" i="1"/>
  <c r="H842" i="1"/>
  <c r="H754" i="1"/>
  <c r="H768" i="1"/>
  <c r="H755" i="1"/>
  <c r="H769" i="1"/>
  <c r="H709" i="1"/>
  <c r="G708" i="1"/>
  <c r="F708" i="1"/>
  <c r="F707" i="1" s="1"/>
  <c r="H706" i="1"/>
  <c r="G705" i="1"/>
  <c r="F705" i="1"/>
  <c r="F704" i="1" s="1"/>
  <c r="F703" i="1" s="1"/>
  <c r="F702" i="1" s="1"/>
  <c r="H701" i="1"/>
  <c r="G700" i="1"/>
  <c r="F700" i="1"/>
  <c r="F699" i="1" s="1"/>
  <c r="F599" i="1"/>
  <c r="H578" i="1"/>
  <c r="G577" i="1"/>
  <c r="G574" i="1" s="1"/>
  <c r="F577" i="1"/>
  <c r="F574" i="1" s="1"/>
  <c r="H567" i="1"/>
  <c r="H564" i="1"/>
  <c r="G566" i="1"/>
  <c r="G565" i="1" s="1"/>
  <c r="G563" i="1"/>
  <c r="F566" i="1"/>
  <c r="F565" i="1" s="1"/>
  <c r="F563" i="1"/>
  <c r="F562" i="1" s="1"/>
  <c r="H563" i="1" l="1"/>
  <c r="H574" i="1"/>
  <c r="H708" i="1"/>
  <c r="G707" i="1"/>
  <c r="H707" i="1" s="1"/>
  <c r="H705" i="1"/>
  <c r="G704" i="1"/>
  <c r="H700" i="1"/>
  <c r="G699" i="1"/>
  <c r="H577" i="1"/>
  <c r="G562" i="1"/>
  <c r="H562" i="1" s="1"/>
  <c r="F561" i="1"/>
  <c r="F560" i="1" s="1"/>
  <c r="H565" i="1"/>
  <c r="H566" i="1"/>
  <c r="H534" i="1"/>
  <c r="G533" i="1"/>
  <c r="G532" i="1" s="1"/>
  <c r="F533" i="1"/>
  <c r="F532" i="1" s="1"/>
  <c r="H531" i="1"/>
  <c r="G530" i="1"/>
  <c r="G529" i="1" s="1"/>
  <c r="F530" i="1"/>
  <c r="F529" i="1" s="1"/>
  <c r="G561" i="1" l="1"/>
  <c r="H561" i="1" s="1"/>
  <c r="H704" i="1"/>
  <c r="G703" i="1"/>
  <c r="G702" i="1" s="1"/>
  <c r="H699" i="1"/>
  <c r="F528" i="1"/>
  <c r="F527" i="1" s="1"/>
  <c r="F526" i="1" s="1"/>
  <c r="H532" i="1"/>
  <c r="H529" i="1"/>
  <c r="G528" i="1"/>
  <c r="H533" i="1"/>
  <c r="H530" i="1"/>
  <c r="G499" i="1"/>
  <c r="F499" i="1"/>
  <c r="F498" i="1" s="1"/>
  <c r="H484" i="1"/>
  <c r="G560" i="1" l="1"/>
  <c r="H560" i="1" s="1"/>
  <c r="G498" i="1"/>
  <c r="H498" i="1" s="1"/>
  <c r="H499" i="1"/>
  <c r="H703" i="1"/>
  <c r="H702" i="1"/>
  <c r="H528" i="1"/>
  <c r="G527" i="1"/>
  <c r="H482" i="1"/>
  <c r="H457" i="1"/>
  <c r="H455" i="1"/>
  <c r="G456" i="1"/>
  <c r="F456" i="1"/>
  <c r="G454" i="1"/>
  <c r="F454" i="1"/>
  <c r="G416" i="1"/>
  <c r="G415" i="1" s="1"/>
  <c r="H417" i="1"/>
  <c r="F416" i="1"/>
  <c r="F415" i="1" s="1"/>
  <c r="H402" i="1"/>
  <c r="G401" i="1"/>
  <c r="G399" i="1"/>
  <c r="F401" i="1"/>
  <c r="G150" i="1"/>
  <c r="G148" i="1"/>
  <c r="G146" i="1"/>
  <c r="F148" i="1"/>
  <c r="H151" i="1"/>
  <c r="F150" i="1"/>
  <c r="H148" i="1" l="1"/>
  <c r="G398" i="1"/>
  <c r="F453" i="1"/>
  <c r="H456" i="1"/>
  <c r="H454" i="1"/>
  <c r="G526" i="1"/>
  <c r="H526" i="1" s="1"/>
  <c r="H527" i="1"/>
  <c r="G453" i="1"/>
  <c r="H401" i="1"/>
  <c r="H415" i="1"/>
  <c r="H416" i="1"/>
  <c r="G145" i="1"/>
  <c r="G144" i="1" s="1"/>
  <c r="H150" i="1"/>
  <c r="H1094" i="1"/>
  <c r="G1093" i="1"/>
  <c r="F1093" i="1"/>
  <c r="G808" i="1"/>
  <c r="H967" i="1"/>
  <c r="G966" i="1"/>
  <c r="F966" i="1"/>
  <c r="H963" i="1"/>
  <c r="G962" i="1"/>
  <c r="F962" i="1"/>
  <c r="H453" i="1" l="1"/>
  <c r="H1093" i="1"/>
  <c r="H966" i="1"/>
  <c r="H962" i="1"/>
  <c r="H923" i="1"/>
  <c r="G922" i="1"/>
  <c r="F922" i="1"/>
  <c r="H806" i="1"/>
  <c r="G805" i="1"/>
  <c r="G804" i="1" s="1"/>
  <c r="F805" i="1"/>
  <c r="F804" i="1" s="1"/>
  <c r="H681" i="1"/>
  <c r="G680" i="1"/>
  <c r="H613" i="1"/>
  <c r="H611" i="1"/>
  <c r="H607" i="1"/>
  <c r="H605" i="1"/>
  <c r="G612" i="1"/>
  <c r="G610" i="1"/>
  <c r="G606" i="1"/>
  <c r="G604" i="1"/>
  <c r="F612" i="1"/>
  <c r="F610" i="1"/>
  <c r="F606" i="1"/>
  <c r="F604" i="1"/>
  <c r="H601" i="1"/>
  <c r="H585" i="1"/>
  <c r="G584" i="1"/>
  <c r="G583" i="1" s="1"/>
  <c r="F584" i="1"/>
  <c r="F583" i="1" s="1"/>
  <c r="H547" i="1"/>
  <c r="G546" i="1"/>
  <c r="G545" i="1" s="1"/>
  <c r="F546" i="1"/>
  <c r="F545" i="1" s="1"/>
  <c r="G603" i="1" l="1"/>
  <c r="F603" i="1"/>
  <c r="H604" i="1"/>
  <c r="H610" i="1"/>
  <c r="H804" i="1"/>
  <c r="H805" i="1"/>
  <c r="H922" i="1"/>
  <c r="F680" i="1"/>
  <c r="F679" i="1" s="1"/>
  <c r="G679" i="1"/>
  <c r="H612" i="1"/>
  <c r="H606" i="1"/>
  <c r="H545" i="1"/>
  <c r="H583" i="1"/>
  <c r="H584" i="1"/>
  <c r="H546" i="1"/>
  <c r="H512" i="1"/>
  <c r="F511" i="1"/>
  <c r="H491" i="1"/>
  <c r="G489" i="1"/>
  <c r="G488" i="1" s="1"/>
  <c r="H485" i="1" s="1"/>
  <c r="F489" i="1"/>
  <c r="H680" i="1" l="1"/>
  <c r="H679" i="1"/>
  <c r="H603" i="1"/>
  <c r="H511" i="1"/>
  <c r="G450" i="1"/>
  <c r="H420" i="1"/>
  <c r="G419" i="1"/>
  <c r="G418" i="1" s="1"/>
  <c r="F419" i="1"/>
  <c r="F418" i="1" s="1"/>
  <c r="F414" i="1" s="1"/>
  <c r="G414" i="1" l="1"/>
  <c r="G413" i="1" s="1"/>
  <c r="H418" i="1"/>
  <c r="H419" i="1"/>
  <c r="F413" i="1" l="1"/>
  <c r="H413" i="1" s="1"/>
  <c r="H414" i="1"/>
  <c r="G358" i="1"/>
  <c r="G309" i="1" l="1"/>
  <c r="G308" i="1" s="1"/>
  <c r="G307" i="1" s="1"/>
  <c r="H310" i="1"/>
  <c r="G295" i="1"/>
  <c r="G294" i="1" s="1"/>
  <c r="F289" i="1"/>
  <c r="H286" i="1"/>
  <c r="G285" i="1"/>
  <c r="F285" i="1"/>
  <c r="H231" i="1"/>
  <c r="G230" i="1"/>
  <c r="G229" i="1" s="1"/>
  <c r="G228" i="1" s="1"/>
  <c r="F230" i="1"/>
  <c r="F229" i="1" s="1"/>
  <c r="F228" i="1" s="1"/>
  <c r="G163" i="1"/>
  <c r="G167" i="1"/>
  <c r="G154" i="1"/>
  <c r="G153" i="1" s="1"/>
  <c r="G152" i="1" s="1"/>
  <c r="H230" i="1" l="1"/>
  <c r="F309" i="1"/>
  <c r="F308" i="1" s="1"/>
  <c r="F307" i="1" s="1"/>
  <c r="F306" i="1" s="1"/>
  <c r="F305" i="1" s="1"/>
  <c r="G306" i="1"/>
  <c r="G305" i="1" s="1"/>
  <c r="H228" i="1"/>
  <c r="H285" i="1"/>
  <c r="H290" i="1"/>
  <c r="H229" i="1"/>
  <c r="G289" i="1"/>
  <c r="H38" i="1"/>
  <c r="G34" i="1"/>
  <c r="H31" i="1"/>
  <c r="G30" i="1"/>
  <c r="F30" i="1"/>
  <c r="H1152" i="1"/>
  <c r="H1045" i="1"/>
  <c r="H928" i="1"/>
  <c r="H919" i="1"/>
  <c r="H917" i="1"/>
  <c r="H909" i="1"/>
  <c r="H899" i="1"/>
  <c r="H897" i="1"/>
  <c r="H895" i="1"/>
  <c r="H889" i="1"/>
  <c r="H887" i="1"/>
  <c r="H885" i="1"/>
  <c r="H883" i="1"/>
  <c r="H880" i="1"/>
  <c r="H877" i="1"/>
  <c r="H874" i="1"/>
  <c r="H871" i="1"/>
  <c r="H866" i="1"/>
  <c r="H859" i="1"/>
  <c r="H856" i="1"/>
  <c r="H831" i="1"/>
  <c r="H825" i="1"/>
  <c r="H822" i="1"/>
  <c r="H812" i="1"/>
  <c r="H780" i="1"/>
  <c r="H777" i="1"/>
  <c r="H767" i="1"/>
  <c r="H764" i="1"/>
  <c r="H761" i="1"/>
  <c r="H753" i="1"/>
  <c r="H741" i="1"/>
  <c r="H737" i="1"/>
  <c r="H734" i="1"/>
  <c r="H728" i="1"/>
  <c r="H725" i="1"/>
  <c r="H719" i="1"/>
  <c r="H698" i="1"/>
  <c r="H695" i="1"/>
  <c r="H692" i="1"/>
  <c r="H665" i="1"/>
  <c r="H661" i="1"/>
  <c r="H654" i="1"/>
  <c r="H646" i="1"/>
  <c r="H640" i="1"/>
  <c r="H638" i="1"/>
  <c r="H632" i="1"/>
  <c r="H626" i="1"/>
  <c r="H624" i="1"/>
  <c r="H617" i="1"/>
  <c r="H591" i="1"/>
  <c r="H588" i="1"/>
  <c r="H582" i="1"/>
  <c r="H559" i="1"/>
  <c r="H555" i="1"/>
  <c r="H553" i="1"/>
  <c r="H550" i="1"/>
  <c r="H541" i="1"/>
  <c r="H521" i="1"/>
  <c r="H519" i="1"/>
  <c r="H510" i="1"/>
  <c r="H505" i="1"/>
  <c r="H490" i="1"/>
  <c r="H481" i="1"/>
  <c r="H476" i="1"/>
  <c r="H472" i="1"/>
  <c r="H467" i="1"/>
  <c r="H448" i="1"/>
  <c r="H446" i="1"/>
  <c r="H435" i="1"/>
  <c r="H410" i="1"/>
  <c r="H396" i="1"/>
  <c r="H394" i="1"/>
  <c r="H388" i="1"/>
  <c r="H386" i="1"/>
  <c r="H384" i="1"/>
  <c r="H371" i="1"/>
  <c r="H362" i="1"/>
  <c r="H359" i="1"/>
  <c r="H354" i="1"/>
  <c r="H348" i="1"/>
  <c r="H346" i="1"/>
  <c r="H340" i="1"/>
  <c r="H333" i="1"/>
  <c r="H329" i="1"/>
  <c r="H325" i="1"/>
  <c r="H322" i="1"/>
  <c r="H317" i="1"/>
  <c r="H304" i="1"/>
  <c r="H296" i="1"/>
  <c r="H288" i="1"/>
  <c r="H279" i="1"/>
  <c r="H276" i="1"/>
  <c r="H274" i="1"/>
  <c r="H267" i="1"/>
  <c r="H265" i="1"/>
  <c r="H257" i="1"/>
  <c r="H252" i="1"/>
  <c r="H241" i="1"/>
  <c r="H227" i="1"/>
  <c r="H225" i="1"/>
  <c r="H223" i="1"/>
  <c r="H212" i="1"/>
  <c r="H201" i="1"/>
  <c r="H198" i="1"/>
  <c r="H192" i="1"/>
  <c r="H186" i="1"/>
  <c r="H184" i="1"/>
  <c r="H182" i="1"/>
  <c r="H180" i="1"/>
  <c r="H177" i="1"/>
  <c r="H172" i="1"/>
  <c r="H170" i="1"/>
  <c r="H168" i="1"/>
  <c r="H157" i="1"/>
  <c r="H155" i="1"/>
  <c r="H141" i="1"/>
  <c r="H139" i="1"/>
  <c r="H133" i="1"/>
  <c r="H129" i="1"/>
  <c r="H127" i="1"/>
  <c r="H115" i="1"/>
  <c r="H113" i="1"/>
  <c r="H110" i="1"/>
  <c r="H106" i="1"/>
  <c r="H102" i="1"/>
  <c r="H98" i="1"/>
  <c r="H92" i="1"/>
  <c r="H90" i="1"/>
  <c r="H88" i="1"/>
  <c r="H77" i="1"/>
  <c r="H67" i="1"/>
  <c r="H64" i="1"/>
  <c r="H62" i="1"/>
  <c r="H55" i="1"/>
  <c r="H50" i="1"/>
  <c r="H48" i="1"/>
  <c r="H35" i="1"/>
  <c r="H33" i="1"/>
  <c r="H23" i="1"/>
  <c r="H30" i="1" l="1"/>
  <c r="H306" i="1"/>
  <c r="H308" i="1"/>
  <c r="H309" i="1"/>
  <c r="H307" i="1"/>
  <c r="H289" i="1"/>
  <c r="H36" i="1"/>
  <c r="G183" i="1"/>
  <c r="F183" i="1"/>
  <c r="H183" i="1" l="1"/>
  <c r="F34" i="1"/>
  <c r="H34" i="1" s="1"/>
  <c r="H677" i="1" l="1"/>
  <c r="F674" i="1"/>
  <c r="H674" i="1" s="1"/>
  <c r="H364" i="1"/>
  <c r="F811" i="1"/>
  <c r="F810" i="1" s="1"/>
  <c r="G811" i="1"/>
  <c r="G810" i="1" l="1"/>
  <c r="H811" i="1"/>
  <c r="H460" i="1"/>
  <c r="H438" i="1"/>
  <c r="H810" i="1" l="1"/>
  <c r="H451" i="1"/>
  <c r="F450" i="1"/>
  <c r="H81" i="1"/>
  <c r="H73" i="1"/>
  <c r="H366" i="1" l="1"/>
  <c r="G365" i="1"/>
  <c r="F365" i="1" l="1"/>
  <c r="H365" i="1" s="1"/>
  <c r="H46" i="1"/>
  <c r="H147" i="1"/>
  <c r="G171" i="1" l="1"/>
  <c r="F171" i="1"/>
  <c r="G169" i="1"/>
  <c r="F169" i="1"/>
  <c r="F167" i="1"/>
  <c r="F166" i="1" l="1"/>
  <c r="H169" i="1"/>
  <c r="G166" i="1"/>
  <c r="H167" i="1"/>
  <c r="H171" i="1"/>
  <c r="G653" i="1"/>
  <c r="F653" i="1"/>
  <c r="F652" i="1" s="1"/>
  <c r="F651" i="1" s="1"/>
  <c r="F650" i="1" s="1"/>
  <c r="F649" i="1" s="1"/>
  <c r="H166" i="1" l="1"/>
  <c r="G652" i="1"/>
  <c r="H653" i="1"/>
  <c r="F648" i="1"/>
  <c r="F841" i="1"/>
  <c r="H841" i="1" s="1"/>
  <c r="F789" i="1"/>
  <c r="H789" i="1" s="1"/>
  <c r="G651" i="1" l="1"/>
  <c r="H652" i="1"/>
  <c r="H750" i="1"/>
  <c r="H745" i="1"/>
  <c r="H651" i="1" l="1"/>
  <c r="G648" i="1"/>
  <c r="H648" i="1" s="1"/>
  <c r="G650" i="1"/>
  <c r="H164" i="1" l="1"/>
  <c r="F163" i="1"/>
  <c r="G649" i="1"/>
  <c r="H649" i="1" s="1"/>
  <c r="H650" i="1"/>
  <c r="G524" i="1"/>
  <c r="G523" i="1" l="1"/>
  <c r="F524" i="1"/>
  <c r="F523" i="1" s="1"/>
  <c r="H525" i="1"/>
  <c r="H517" i="1"/>
  <c r="H520" i="1" l="1"/>
  <c r="H524" i="1"/>
  <c r="H523" i="1"/>
  <c r="H379" i="1"/>
  <c r="H377" i="1"/>
  <c r="H819" i="1" l="1"/>
  <c r="H716" i="1"/>
  <c r="F1067" i="1" l="1"/>
  <c r="F1066" i="1" s="1"/>
  <c r="F1065" i="1" s="1"/>
  <c r="F1064" i="1" s="1"/>
  <c r="G1067" i="1" l="1"/>
  <c r="H1068" i="1"/>
  <c r="H598" i="1"/>
  <c r="H596" i="1"/>
  <c r="H599" i="1" l="1"/>
  <c r="H602" i="1"/>
  <c r="G1066" i="1"/>
  <c r="H1067" i="1"/>
  <c r="F162" i="1"/>
  <c r="G161" i="1"/>
  <c r="H120" i="1"/>
  <c r="G1065" i="1" l="1"/>
  <c r="H1066" i="1"/>
  <c r="F161" i="1"/>
  <c r="H161" i="1" s="1"/>
  <c r="H162" i="1"/>
  <c r="G434" i="1"/>
  <c r="F434" i="1"/>
  <c r="F433" i="1" s="1"/>
  <c r="G433" i="1" l="1"/>
  <c r="H433" i="1" s="1"/>
  <c r="H434" i="1"/>
  <c r="G1064" i="1"/>
  <c r="H1064" i="1" s="1"/>
  <c r="H1065" i="1"/>
  <c r="G378" i="1"/>
  <c r="F378" i="1"/>
  <c r="H378" i="1" l="1"/>
  <c r="H905" i="1"/>
  <c r="G908" i="1"/>
  <c r="F908" i="1"/>
  <c r="F907" i="1" s="1"/>
  <c r="F906" i="1" s="1"/>
  <c r="G907" i="1" l="1"/>
  <c r="H908" i="1"/>
  <c r="G316" i="1"/>
  <c r="F316" i="1"/>
  <c r="F315" i="1" s="1"/>
  <c r="F314" i="1" s="1"/>
  <c r="F313" i="1" s="1"/>
  <c r="G315" i="1" l="1"/>
  <c r="H316" i="1"/>
  <c r="G906" i="1"/>
  <c r="H906" i="1" s="1"/>
  <c r="H907" i="1"/>
  <c r="H828" i="1"/>
  <c r="H835" i="1"/>
  <c r="G314" i="1" l="1"/>
  <c r="G313" i="1" s="1"/>
  <c r="H315" i="1"/>
  <c r="H313" i="1" l="1"/>
  <c r="H314" i="1"/>
  <c r="G63" i="1"/>
  <c r="F63" i="1"/>
  <c r="H63" i="1" l="1"/>
  <c r="H236" i="1"/>
  <c r="H220" i="1"/>
  <c r="H60" i="1" l="1"/>
  <c r="H28" i="1"/>
  <c r="H175" i="1" l="1"/>
  <c r="H809" i="1" l="1"/>
  <c r="H689" i="1"/>
  <c r="H722" i="1" l="1"/>
  <c r="G49" i="1" l="1"/>
  <c r="F49" i="1"/>
  <c r="G47" i="1"/>
  <c r="F47" i="1"/>
  <c r="G45" i="1"/>
  <c r="F45" i="1"/>
  <c r="H47" i="1" l="1"/>
  <c r="H45" i="1"/>
  <c r="H49" i="1"/>
  <c r="F44" i="1"/>
  <c r="F43" i="1" s="1"/>
  <c r="F42" i="1" s="1"/>
  <c r="F41" i="1" s="1"/>
  <c r="G44" i="1"/>
  <c r="H400" i="1"/>
  <c r="F774" i="1"/>
  <c r="G581" i="1"/>
  <c r="F581" i="1"/>
  <c r="F580" i="1" s="1"/>
  <c r="G580" i="1" l="1"/>
  <c r="H581" i="1"/>
  <c r="H774" i="1"/>
  <c r="G43" i="1"/>
  <c r="H44" i="1"/>
  <c r="H293" i="1"/>
  <c r="F295" i="1"/>
  <c r="F294" i="1" s="1"/>
  <c r="H580" i="1" l="1"/>
  <c r="G42" i="1"/>
  <c r="H43" i="1"/>
  <c r="H294" i="1"/>
  <c r="H295" i="1"/>
  <c r="G927" i="1"/>
  <c r="F927" i="1"/>
  <c r="F926" i="1" s="1"/>
  <c r="G882" i="1"/>
  <c r="G904" i="1"/>
  <c r="F904" i="1"/>
  <c r="F903" i="1" s="1"/>
  <c r="F902" i="1" s="1"/>
  <c r="G898" i="1"/>
  <c r="F898" i="1"/>
  <c r="G903" i="1" l="1"/>
  <c r="H904" i="1"/>
  <c r="H898" i="1"/>
  <c r="G926" i="1"/>
  <c r="H926" i="1" s="1"/>
  <c r="H927" i="1"/>
  <c r="G41" i="1"/>
  <c r="H41" i="1" s="1"/>
  <c r="H42" i="1"/>
  <c r="F901" i="1"/>
  <c r="F900" i="1" s="1"/>
  <c r="G896" i="1"/>
  <c r="F896" i="1"/>
  <c r="G894" i="1"/>
  <c r="F894" i="1"/>
  <c r="G888" i="1"/>
  <c r="F888" i="1"/>
  <c r="G886" i="1"/>
  <c r="F886" i="1"/>
  <c r="G884" i="1"/>
  <c r="F884" i="1"/>
  <c r="F882" i="1"/>
  <c r="H882" i="1" s="1"/>
  <c r="G879" i="1"/>
  <c r="F879" i="1"/>
  <c r="F878" i="1" s="1"/>
  <c r="G876" i="1"/>
  <c r="F876" i="1"/>
  <c r="F875" i="1" s="1"/>
  <c r="G873" i="1"/>
  <c r="F873" i="1"/>
  <c r="F872" i="1" s="1"/>
  <c r="G870" i="1"/>
  <c r="F870" i="1"/>
  <c r="F869" i="1" s="1"/>
  <c r="G865" i="1"/>
  <c r="F865" i="1"/>
  <c r="F864" i="1" s="1"/>
  <c r="F863" i="1" s="1"/>
  <c r="F862" i="1" s="1"/>
  <c r="G855" i="1"/>
  <c r="G854" i="1" s="1"/>
  <c r="G858" i="1"/>
  <c r="F858" i="1"/>
  <c r="F857" i="1" s="1"/>
  <c r="F855" i="1"/>
  <c r="F854" i="1" s="1"/>
  <c r="G840" i="1"/>
  <c r="F840" i="1"/>
  <c r="F839" i="1" s="1"/>
  <c r="F838" i="1" s="1"/>
  <c r="F837" i="1" s="1"/>
  <c r="F836" i="1" s="1"/>
  <c r="G834" i="1"/>
  <c r="G833" i="1" s="1"/>
  <c r="F832" i="1"/>
  <c r="G830" i="1"/>
  <c r="F830" i="1"/>
  <c r="F829" i="1" s="1"/>
  <c r="G827" i="1"/>
  <c r="F827" i="1"/>
  <c r="F826" i="1" s="1"/>
  <c r="G824" i="1"/>
  <c r="F824" i="1"/>
  <c r="F823" i="1" s="1"/>
  <c r="G821" i="1"/>
  <c r="F821" i="1"/>
  <c r="F820" i="1" s="1"/>
  <c r="G818" i="1"/>
  <c r="G817" i="1" s="1"/>
  <c r="F818" i="1"/>
  <c r="F817" i="1" s="1"/>
  <c r="F816" i="1" l="1"/>
  <c r="F815" i="1" s="1"/>
  <c r="F814" i="1" s="1"/>
  <c r="F813" i="1" s="1"/>
  <c r="H855" i="1"/>
  <c r="H854" i="1"/>
  <c r="H884" i="1"/>
  <c r="H888" i="1"/>
  <c r="H817" i="1"/>
  <c r="H818" i="1"/>
  <c r="G823" i="1"/>
  <c r="H823" i="1" s="1"/>
  <c r="H824" i="1"/>
  <c r="G864" i="1"/>
  <c r="H865" i="1"/>
  <c r="G820" i="1"/>
  <c r="H820" i="1" s="1"/>
  <c r="H821" i="1"/>
  <c r="G826" i="1"/>
  <c r="H826" i="1" s="1"/>
  <c r="H827" i="1"/>
  <c r="H834" i="1"/>
  <c r="G839" i="1"/>
  <c r="H840" i="1"/>
  <c r="G869" i="1"/>
  <c r="H869" i="1" s="1"/>
  <c r="H870" i="1"/>
  <c r="G875" i="1"/>
  <c r="H875" i="1" s="1"/>
  <c r="H876" i="1"/>
  <c r="H896" i="1"/>
  <c r="G878" i="1"/>
  <c r="H878" i="1" s="1"/>
  <c r="H879" i="1"/>
  <c r="G829" i="1"/>
  <c r="H829" i="1" s="1"/>
  <c r="H830" i="1"/>
  <c r="G872" i="1"/>
  <c r="H872" i="1" s="1"/>
  <c r="H873" i="1"/>
  <c r="G857" i="1"/>
  <c r="H857" i="1" s="1"/>
  <c r="H858" i="1"/>
  <c r="H886" i="1"/>
  <c r="H894" i="1"/>
  <c r="G902" i="1"/>
  <c r="H903" i="1"/>
  <c r="F893" i="1"/>
  <c r="F892" i="1" s="1"/>
  <c r="G881" i="1"/>
  <c r="F853" i="1"/>
  <c r="F852" i="1" s="1"/>
  <c r="F881" i="1"/>
  <c r="F868" i="1" s="1"/>
  <c r="F867" i="1" s="1"/>
  <c r="F861" i="1" s="1"/>
  <c r="G893" i="1"/>
  <c r="G892" i="1" s="1"/>
  <c r="G807" i="1"/>
  <c r="G802" i="1"/>
  <c r="F802" i="1"/>
  <c r="F801" i="1" s="1"/>
  <c r="F808" i="1"/>
  <c r="G788" i="1"/>
  <c r="F788" i="1"/>
  <c r="F787" i="1" s="1"/>
  <c r="F786" i="1" s="1"/>
  <c r="G779" i="1"/>
  <c r="F779" i="1"/>
  <c r="F778" i="1" s="1"/>
  <c r="G776" i="1"/>
  <c r="F776" i="1"/>
  <c r="F775" i="1" s="1"/>
  <c r="G773" i="1"/>
  <c r="F773" i="1"/>
  <c r="F772" i="1" s="1"/>
  <c r="G766" i="1"/>
  <c r="F766" i="1"/>
  <c r="F765" i="1" s="1"/>
  <c r="G763" i="1"/>
  <c r="F763" i="1"/>
  <c r="F762" i="1" s="1"/>
  <c r="G760" i="1"/>
  <c r="F760" i="1"/>
  <c r="F759" i="1" s="1"/>
  <c r="G752" i="1"/>
  <c r="F752" i="1"/>
  <c r="F751" i="1" s="1"/>
  <c r="H802" i="1" l="1"/>
  <c r="G816" i="1"/>
  <c r="F771" i="1"/>
  <c r="F742" i="1"/>
  <c r="F851" i="1"/>
  <c r="F850" i="1" s="1"/>
  <c r="G853" i="1"/>
  <c r="H893" i="1"/>
  <c r="F807" i="1"/>
  <c r="H807" i="1" s="1"/>
  <c r="H808" i="1"/>
  <c r="G751" i="1"/>
  <c r="H752" i="1"/>
  <c r="G762" i="1"/>
  <c r="H763" i="1"/>
  <c r="G772" i="1"/>
  <c r="H773" i="1"/>
  <c r="G778" i="1"/>
  <c r="H778" i="1" s="1"/>
  <c r="H779" i="1"/>
  <c r="G868" i="1"/>
  <c r="H881" i="1"/>
  <c r="H902" i="1"/>
  <c r="G901" i="1"/>
  <c r="G838" i="1"/>
  <c r="H839" i="1"/>
  <c r="G863" i="1"/>
  <c r="H864" i="1"/>
  <c r="G801" i="1"/>
  <c r="G759" i="1"/>
  <c r="H759" i="1" s="1"/>
  <c r="H760" i="1"/>
  <c r="G765" i="1"/>
  <c r="H765" i="1" s="1"/>
  <c r="H766" i="1"/>
  <c r="G775" i="1"/>
  <c r="H775" i="1" s="1"/>
  <c r="H776" i="1"/>
  <c r="G787" i="1"/>
  <c r="H788" i="1"/>
  <c r="G832" i="1"/>
  <c r="H832" i="1" s="1"/>
  <c r="H833" i="1"/>
  <c r="F891" i="1"/>
  <c r="F890" i="1" s="1"/>
  <c r="F860" i="1" s="1"/>
  <c r="F785" i="1"/>
  <c r="F784" i="1" s="1"/>
  <c r="G740" i="1"/>
  <c r="F740" i="1"/>
  <c r="F739" i="1" s="1"/>
  <c r="F738" i="1" s="1"/>
  <c r="G736" i="1"/>
  <c r="F736" i="1"/>
  <c r="F735" i="1" s="1"/>
  <c r="G733" i="1"/>
  <c r="F733" i="1"/>
  <c r="F732" i="1" s="1"/>
  <c r="G727" i="1"/>
  <c r="F727" i="1"/>
  <c r="F726" i="1" s="1"/>
  <c r="G724" i="1"/>
  <c r="F724" i="1"/>
  <c r="F723" i="1" s="1"/>
  <c r="G721" i="1"/>
  <c r="G720" i="1" s="1"/>
  <c r="F721" i="1"/>
  <c r="F720" i="1" s="1"/>
  <c r="G718" i="1"/>
  <c r="F718" i="1"/>
  <c r="F717" i="1" s="1"/>
  <c r="G715" i="1"/>
  <c r="F715" i="1"/>
  <c r="F714" i="1" s="1"/>
  <c r="G691" i="1"/>
  <c r="F691" i="1"/>
  <c r="F690" i="1" s="1"/>
  <c r="G697" i="1"/>
  <c r="F697" i="1"/>
  <c r="F696" i="1" s="1"/>
  <c r="G694" i="1"/>
  <c r="F694" i="1"/>
  <c r="F693" i="1" s="1"/>
  <c r="G688" i="1"/>
  <c r="F688" i="1"/>
  <c r="F687" i="1" s="1"/>
  <c r="G673" i="1"/>
  <c r="G676" i="1"/>
  <c r="F676" i="1"/>
  <c r="F675" i="1" s="1"/>
  <c r="F673" i="1"/>
  <c r="F672" i="1" s="1"/>
  <c r="G664" i="1"/>
  <c r="G660" i="1"/>
  <c r="F664" i="1"/>
  <c r="F663" i="1" s="1"/>
  <c r="F662" i="1" s="1"/>
  <c r="F660" i="1"/>
  <c r="F659" i="1" s="1"/>
  <c r="F658" i="1" s="1"/>
  <c r="G645" i="1"/>
  <c r="F645" i="1"/>
  <c r="F644" i="1" s="1"/>
  <c r="F643" i="1" s="1"/>
  <c r="F642" i="1" s="1"/>
  <c r="F641" i="1" s="1"/>
  <c r="G637" i="1"/>
  <c r="F637" i="1"/>
  <c r="G639" i="1"/>
  <c r="F639" i="1"/>
  <c r="G631" i="1"/>
  <c r="F631" i="1"/>
  <c r="F630" i="1" s="1"/>
  <c r="F629" i="1" s="1"/>
  <c r="F628" i="1" s="1"/>
  <c r="F627" i="1" s="1"/>
  <c r="G623" i="1"/>
  <c r="F623" i="1"/>
  <c r="G625" i="1"/>
  <c r="F625" i="1"/>
  <c r="G516" i="1"/>
  <c r="G480" i="1"/>
  <c r="G479" i="1" s="1"/>
  <c r="G478" i="1" s="1"/>
  <c r="G477" i="1" s="1"/>
  <c r="G437" i="1"/>
  <c r="G292" i="1"/>
  <c r="G287" i="1"/>
  <c r="G284" i="1" s="1"/>
  <c r="G251" i="1"/>
  <c r="F251" i="1"/>
  <c r="G800" i="1" l="1"/>
  <c r="H801" i="1"/>
  <c r="G815" i="1"/>
  <c r="G814" i="1" s="1"/>
  <c r="H762" i="1"/>
  <c r="G742" i="1"/>
  <c r="H853" i="1"/>
  <c r="G852" i="1"/>
  <c r="G851" i="1" s="1"/>
  <c r="G850" i="1" s="1"/>
  <c r="H850" i="1" s="1"/>
  <c r="H772" i="1"/>
  <c r="G771" i="1"/>
  <c r="H771" i="1" s="1"/>
  <c r="F713" i="1"/>
  <c r="F712" i="1" s="1"/>
  <c r="F711" i="1" s="1"/>
  <c r="H816" i="1"/>
  <c r="H751" i="1"/>
  <c r="F686" i="1"/>
  <c r="F685" i="1" s="1"/>
  <c r="F800" i="1"/>
  <c r="F799" i="1" s="1"/>
  <c r="F798" i="1" s="1"/>
  <c r="H787" i="1"/>
  <c r="G786" i="1"/>
  <c r="G785" i="1" s="1"/>
  <c r="H623" i="1"/>
  <c r="G659" i="1"/>
  <c r="H660" i="1"/>
  <c r="G900" i="1"/>
  <c r="H900" i="1" s="1"/>
  <c r="H901" i="1"/>
  <c r="G291" i="1"/>
  <c r="H639" i="1"/>
  <c r="G644" i="1"/>
  <c r="H645" i="1"/>
  <c r="G663" i="1"/>
  <c r="H664" i="1"/>
  <c r="G687" i="1"/>
  <c r="H688" i="1"/>
  <c r="G696" i="1"/>
  <c r="H696" i="1" s="1"/>
  <c r="H697" i="1"/>
  <c r="G714" i="1"/>
  <c r="H715" i="1"/>
  <c r="H720" i="1"/>
  <c r="H721" i="1"/>
  <c r="G726" i="1"/>
  <c r="H726" i="1" s="1"/>
  <c r="H727" i="1"/>
  <c r="G735" i="1"/>
  <c r="H735" i="1" s="1"/>
  <c r="H736" i="1"/>
  <c r="H744" i="1"/>
  <c r="G862" i="1"/>
  <c r="H862" i="1" s="1"/>
  <c r="H863" i="1"/>
  <c r="G436" i="1"/>
  <c r="G432" i="1" s="1"/>
  <c r="G675" i="1"/>
  <c r="H675" i="1" s="1"/>
  <c r="H676" i="1"/>
  <c r="G891" i="1"/>
  <c r="H892" i="1"/>
  <c r="H251" i="1"/>
  <c r="H625" i="1"/>
  <c r="G630" i="1"/>
  <c r="H631" i="1"/>
  <c r="H637" i="1"/>
  <c r="G672" i="1"/>
  <c r="H673" i="1"/>
  <c r="G693" i="1"/>
  <c r="H693" i="1" s="1"/>
  <c r="H694" i="1"/>
  <c r="G690" i="1"/>
  <c r="H690" i="1" s="1"/>
  <c r="H691" i="1"/>
  <c r="G717" i="1"/>
  <c r="H717" i="1" s="1"/>
  <c r="H718" i="1"/>
  <c r="G723" i="1"/>
  <c r="H723" i="1" s="1"/>
  <c r="H724" i="1"/>
  <c r="G732" i="1"/>
  <c r="H732" i="1" s="1"/>
  <c r="H733" i="1"/>
  <c r="G739" i="1"/>
  <c r="H740" i="1"/>
  <c r="G837" i="1"/>
  <c r="H838" i="1"/>
  <c r="G867" i="1"/>
  <c r="H868" i="1"/>
  <c r="G622" i="1"/>
  <c r="G636" i="1"/>
  <c r="F622" i="1"/>
  <c r="F621" i="1" s="1"/>
  <c r="F620" i="1" s="1"/>
  <c r="F619" i="1" s="1"/>
  <c r="F636" i="1"/>
  <c r="F635" i="1" s="1"/>
  <c r="F634" i="1" s="1"/>
  <c r="F633" i="1" s="1"/>
  <c r="F657" i="1"/>
  <c r="G119" i="1"/>
  <c r="G97" i="1"/>
  <c r="F97" i="1"/>
  <c r="G61" i="1"/>
  <c r="G713" i="1" l="1"/>
  <c r="H714" i="1"/>
  <c r="H672" i="1"/>
  <c r="H687" i="1"/>
  <c r="G686" i="1"/>
  <c r="H852" i="1"/>
  <c r="F710" i="1"/>
  <c r="H786" i="1"/>
  <c r="G861" i="1"/>
  <c r="H867" i="1"/>
  <c r="G118" i="1"/>
  <c r="F618" i="1"/>
  <c r="G836" i="1"/>
  <c r="H837" i="1"/>
  <c r="G890" i="1"/>
  <c r="H890" i="1" s="1"/>
  <c r="H891" i="1"/>
  <c r="G784" i="1"/>
  <c r="H784" i="1" s="1"/>
  <c r="H785" i="1"/>
  <c r="G160" i="1"/>
  <c r="G738" i="1"/>
  <c r="H738" i="1" s="1"/>
  <c r="H739" i="1"/>
  <c r="H815" i="1"/>
  <c r="G662" i="1"/>
  <c r="H662" i="1" s="1"/>
  <c r="H663" i="1"/>
  <c r="G635" i="1"/>
  <c r="H636" i="1"/>
  <c r="H851" i="1"/>
  <c r="G629" i="1"/>
  <c r="H630" i="1"/>
  <c r="H800" i="1"/>
  <c r="G799" i="1"/>
  <c r="H97" i="1"/>
  <c r="G621" i="1"/>
  <c r="H622" i="1"/>
  <c r="H742" i="1"/>
  <c r="H743" i="1"/>
  <c r="G643" i="1"/>
  <c r="H644" i="1"/>
  <c r="G658" i="1"/>
  <c r="H659" i="1"/>
  <c r="F656" i="1"/>
  <c r="F655" i="1" s="1"/>
  <c r="F647" i="1" s="1"/>
  <c r="F684" i="1"/>
  <c r="F683" i="1" s="1"/>
  <c r="F939" i="1"/>
  <c r="F938" i="1" s="1"/>
  <c r="F942" i="1"/>
  <c r="F941" i="1" s="1"/>
  <c r="F945" i="1"/>
  <c r="F944" i="1" s="1"/>
  <c r="F955" i="1"/>
  <c r="F954" i="1" s="1"/>
  <c r="F960" i="1"/>
  <c r="F964" i="1"/>
  <c r="F976" i="1"/>
  <c r="F975" i="1" s="1"/>
  <c r="F974" i="1" s="1"/>
  <c r="G978" i="1"/>
  <c r="F984" i="1"/>
  <c r="F983" i="1" s="1"/>
  <c r="F982" i="1" s="1"/>
  <c r="F981" i="1" s="1"/>
  <c r="F980" i="1" s="1"/>
  <c r="F988" i="1"/>
  <c r="F987" i="1" s="1"/>
  <c r="F991" i="1"/>
  <c r="F990" i="1" s="1"/>
  <c r="F1005" i="1"/>
  <c r="F1004" i="1" s="1"/>
  <c r="F1003" i="1" s="1"/>
  <c r="F1002" i="1" s="1"/>
  <c r="F1001" i="1" s="1"/>
  <c r="F993" i="1" s="1"/>
  <c r="F1011" i="1"/>
  <c r="F1013" i="1"/>
  <c r="F1015" i="1"/>
  <c r="F1024" i="1"/>
  <c r="F1023" i="1" s="1"/>
  <c r="F1022" i="1" s="1"/>
  <c r="F1021" i="1" s="1"/>
  <c r="F1020" i="1" s="1"/>
  <c r="F1019" i="1" s="1"/>
  <c r="F1018" i="1" s="1"/>
  <c r="F1017" i="1" s="1"/>
  <c r="F1032" i="1"/>
  <c r="F1031" i="1" s="1"/>
  <c r="F1030" i="1" s="1"/>
  <c r="F1029" i="1" s="1"/>
  <c r="F1028" i="1" s="1"/>
  <c r="F1027" i="1" s="1"/>
  <c r="F1026" i="1" s="1"/>
  <c r="F1038" i="1"/>
  <c r="F1037" i="1" s="1"/>
  <c r="F1036" i="1" s="1"/>
  <c r="F1035" i="1" s="1"/>
  <c r="F1034" i="1" s="1"/>
  <c r="G1044" i="1"/>
  <c r="G1043" i="1" s="1"/>
  <c r="G1042" i="1" s="1"/>
  <c r="G1041" i="1" s="1"/>
  <c r="F1044" i="1"/>
  <c r="F1043" i="1" s="1"/>
  <c r="F1042" i="1" s="1"/>
  <c r="F1041" i="1" s="1"/>
  <c r="G1049" i="1"/>
  <c r="F1052" i="1"/>
  <c r="F1051" i="1" s="1"/>
  <c r="F1059" i="1"/>
  <c r="F1061" i="1"/>
  <c r="F1072" i="1"/>
  <c r="F1071" i="1" s="1"/>
  <c r="F1070" i="1" s="1"/>
  <c r="F1069" i="1" s="1"/>
  <c r="F1063" i="1" s="1"/>
  <c r="F1084" i="1"/>
  <c r="F1108" i="1"/>
  <c r="F1107" i="1" s="1"/>
  <c r="F1106" i="1" s="1"/>
  <c r="F1105" i="1" s="1"/>
  <c r="F1104" i="1" s="1"/>
  <c r="F1116" i="1"/>
  <c r="F1115" i="1" s="1"/>
  <c r="F1114" i="1" s="1"/>
  <c r="F1113" i="1" s="1"/>
  <c r="G1130" i="1"/>
  <c r="F1147" i="1"/>
  <c r="F1146" i="1" s="1"/>
  <c r="F1145" i="1" s="1"/>
  <c r="F1134" i="1"/>
  <c r="F1133" i="1" s="1"/>
  <c r="F1132" i="1" s="1"/>
  <c r="G1151" i="1"/>
  <c r="F1151" i="1"/>
  <c r="F1150" i="1" s="1"/>
  <c r="F1149" i="1" s="1"/>
  <c r="F1159" i="1"/>
  <c r="F1158" i="1" s="1"/>
  <c r="F1157" i="1" s="1"/>
  <c r="F1156" i="1" s="1"/>
  <c r="F1155" i="1" s="1"/>
  <c r="F1154" i="1" s="1"/>
  <c r="F1153" i="1" s="1"/>
  <c r="H836" i="1" l="1"/>
  <c r="G813" i="1"/>
  <c r="G712" i="1"/>
  <c r="G711" i="1" s="1"/>
  <c r="H666" i="1"/>
  <c r="F1112" i="1"/>
  <c r="F1111" i="1" s="1"/>
  <c r="H813" i="1"/>
  <c r="H686" i="1"/>
  <c r="G685" i="1"/>
  <c r="G684" i="1" s="1"/>
  <c r="G683" i="1" s="1"/>
  <c r="F682" i="1"/>
  <c r="H671" i="1"/>
  <c r="H935" i="1"/>
  <c r="H931" i="1"/>
  <c r="H959" i="1"/>
  <c r="H933" i="1"/>
  <c r="F1130" i="1"/>
  <c r="F1129" i="1" s="1"/>
  <c r="F1128" i="1" s="1"/>
  <c r="F1127" i="1" s="1"/>
  <c r="H1131" i="1"/>
  <c r="G1147" i="1"/>
  <c r="H1148" i="1"/>
  <c r="G1011" i="1"/>
  <c r="H1011" i="1" s="1"/>
  <c r="H1012" i="1"/>
  <c r="F978" i="1"/>
  <c r="F977" i="1" s="1"/>
  <c r="F973" i="1" s="1"/>
  <c r="F968" i="1" s="1"/>
  <c r="H979" i="1"/>
  <c r="G964" i="1"/>
  <c r="H965" i="1"/>
  <c r="G945" i="1"/>
  <c r="H946" i="1"/>
  <c r="G939" i="1"/>
  <c r="H940" i="1"/>
  <c r="G798" i="1"/>
  <c r="H799" i="1"/>
  <c r="G628" i="1"/>
  <c r="H629" i="1"/>
  <c r="G634" i="1"/>
  <c r="H635" i="1"/>
  <c r="H713" i="1"/>
  <c r="G1159" i="1"/>
  <c r="H1160" i="1"/>
  <c r="G1129" i="1"/>
  <c r="G1108" i="1"/>
  <c r="H1109" i="1"/>
  <c r="H1092" i="1"/>
  <c r="H1089" i="1"/>
  <c r="H1084" i="1"/>
  <c r="H1081" i="1"/>
  <c r="G1061" i="1"/>
  <c r="H1061" i="1" s="1"/>
  <c r="H1062" i="1"/>
  <c r="G1052" i="1"/>
  <c r="H1053" i="1"/>
  <c r="H1044" i="1"/>
  <c r="G1031" i="1"/>
  <c r="H1032" i="1"/>
  <c r="G1015" i="1"/>
  <c r="H1015" i="1" s="1"/>
  <c r="H1016" i="1"/>
  <c r="G988" i="1"/>
  <c r="H989" i="1"/>
  <c r="G977" i="1"/>
  <c r="G642" i="1"/>
  <c r="H643" i="1"/>
  <c r="H861" i="1"/>
  <c r="G860" i="1"/>
  <c r="H860" i="1" s="1"/>
  <c r="G960" i="1"/>
  <c r="H960" i="1" s="1"/>
  <c r="H961" i="1"/>
  <c r="G942" i="1"/>
  <c r="H943" i="1"/>
  <c r="H658" i="1"/>
  <c r="G657" i="1"/>
  <c r="G1133" i="1"/>
  <c r="H1134" i="1"/>
  <c r="F1049" i="1"/>
  <c r="F1048" i="1" s="1"/>
  <c r="F1047" i="1" s="1"/>
  <c r="F1046" i="1" s="1"/>
  <c r="H1050" i="1"/>
  <c r="G955" i="1"/>
  <c r="H956" i="1"/>
  <c r="G1150" i="1"/>
  <c r="H1151" i="1"/>
  <c r="G1116" i="1"/>
  <c r="H1117" i="1"/>
  <c r="H1091" i="1"/>
  <c r="H1087" i="1"/>
  <c r="H1083" i="1"/>
  <c r="G1072" i="1"/>
  <c r="H1073" i="1"/>
  <c r="G1059" i="1"/>
  <c r="H1059" i="1" s="1"/>
  <c r="H1060" i="1"/>
  <c r="G1048" i="1"/>
  <c r="G1038" i="1"/>
  <c r="G1037" i="1" s="1"/>
  <c r="G1036" i="1" s="1"/>
  <c r="G1035" i="1" s="1"/>
  <c r="G1034" i="1" s="1"/>
  <c r="H1039" i="1"/>
  <c r="G1023" i="1"/>
  <c r="H1024" i="1"/>
  <c r="G1013" i="1"/>
  <c r="H1013" i="1" s="1"/>
  <c r="H1014" i="1"/>
  <c r="G1004" i="1"/>
  <c r="H1005" i="1"/>
  <c r="G991" i="1"/>
  <c r="H992" i="1"/>
  <c r="G983" i="1"/>
  <c r="H984" i="1"/>
  <c r="G975" i="1"/>
  <c r="H976" i="1"/>
  <c r="G620" i="1"/>
  <c r="H621" i="1"/>
  <c r="H814" i="1"/>
  <c r="H790" i="1"/>
  <c r="G117" i="1"/>
  <c r="G1090" i="1"/>
  <c r="G1082" i="1"/>
  <c r="F1090" i="1"/>
  <c r="F1082" i="1"/>
  <c r="F1010" i="1"/>
  <c r="F1009" i="1" s="1"/>
  <c r="F1008" i="1" s="1"/>
  <c r="F1007" i="1" s="1"/>
  <c r="F1006" i="1" s="1"/>
  <c r="F937" i="1"/>
  <c r="F1103" i="1"/>
  <c r="F1058" i="1"/>
  <c r="F1057" i="1" s="1"/>
  <c r="F1056" i="1" s="1"/>
  <c r="F1055" i="1" s="1"/>
  <c r="F1054" i="1" s="1"/>
  <c r="F986" i="1"/>
  <c r="F985" i="1" s="1"/>
  <c r="F1144" i="1"/>
  <c r="F1143" i="1" s="1"/>
  <c r="F1142" i="1" s="1"/>
  <c r="F616" i="1"/>
  <c r="G597" i="1"/>
  <c r="G595" i="1"/>
  <c r="F597" i="1"/>
  <c r="F595" i="1"/>
  <c r="G590" i="1"/>
  <c r="F590" i="1"/>
  <c r="F589" i="1" s="1"/>
  <c r="G587" i="1"/>
  <c r="F587" i="1"/>
  <c r="F586" i="1" s="1"/>
  <c r="G572" i="1"/>
  <c r="F572" i="1"/>
  <c r="F571" i="1" s="1"/>
  <c r="F570" i="1" s="1"/>
  <c r="G558" i="1"/>
  <c r="G554" i="1"/>
  <c r="G552" i="1"/>
  <c r="F558" i="1"/>
  <c r="F554" i="1"/>
  <c r="F552" i="1"/>
  <c r="G549" i="1"/>
  <c r="F549" i="1"/>
  <c r="F548" i="1" s="1"/>
  <c r="G540" i="1"/>
  <c r="F540" i="1"/>
  <c r="F539" i="1" s="1"/>
  <c r="F538" i="1" s="1"/>
  <c r="F537" i="1" s="1"/>
  <c r="F536" i="1" s="1"/>
  <c r="F516" i="1"/>
  <c r="G508" i="1"/>
  <c r="F509" i="1"/>
  <c r="G504" i="1"/>
  <c r="F504" i="1"/>
  <c r="F503" i="1" s="1"/>
  <c r="F502" i="1" s="1"/>
  <c r="F501" i="1" s="1"/>
  <c r="F480" i="1"/>
  <c r="F479" i="1" s="1"/>
  <c r="G475" i="1"/>
  <c r="G474" i="1" s="1"/>
  <c r="G473" i="1" s="1"/>
  <c r="F475" i="1"/>
  <c r="F474" i="1" s="1"/>
  <c r="F473" i="1" s="1"/>
  <c r="G471" i="1"/>
  <c r="F471" i="1"/>
  <c r="F470" i="1" s="1"/>
  <c r="F469" i="1" s="1"/>
  <c r="G466" i="1"/>
  <c r="F466" i="1"/>
  <c r="F465" i="1" s="1"/>
  <c r="F464" i="1" s="1"/>
  <c r="F463" i="1" s="1"/>
  <c r="G459" i="1"/>
  <c r="F459" i="1"/>
  <c r="F458" i="1" s="1"/>
  <c r="F452" i="1" s="1"/>
  <c r="F449" i="1"/>
  <c r="G447" i="1"/>
  <c r="G445" i="1"/>
  <c r="F447" i="1"/>
  <c r="F445" i="1"/>
  <c r="F437" i="1"/>
  <c r="G409" i="1"/>
  <c r="F409" i="1"/>
  <c r="F408" i="1" s="1"/>
  <c r="F407" i="1" s="1"/>
  <c r="F406" i="1" s="1"/>
  <c r="F405" i="1" s="1"/>
  <c r="G395" i="1"/>
  <c r="G393" i="1"/>
  <c r="F399" i="1"/>
  <c r="F398" i="1" s="1"/>
  <c r="F395" i="1"/>
  <c r="F393" i="1"/>
  <c r="G363" i="1"/>
  <c r="G361" i="1"/>
  <c r="G387" i="1"/>
  <c r="G385" i="1"/>
  <c r="G383" i="1"/>
  <c r="F387" i="1"/>
  <c r="F385" i="1"/>
  <c r="F383" i="1"/>
  <c r="G376" i="1"/>
  <c r="G375" i="1" s="1"/>
  <c r="F376" i="1"/>
  <c r="G370" i="1"/>
  <c r="F370" i="1"/>
  <c r="F369" i="1" s="1"/>
  <c r="F368" i="1" s="1"/>
  <c r="F367" i="1" s="1"/>
  <c r="F363" i="1"/>
  <c r="F361" i="1"/>
  <c r="F358" i="1"/>
  <c r="F357" i="1" s="1"/>
  <c r="G353" i="1"/>
  <c r="F353" i="1"/>
  <c r="F352" i="1" s="1"/>
  <c r="F351" i="1" s="1"/>
  <c r="F350" i="1" s="1"/>
  <c r="G347" i="1"/>
  <c r="G345" i="1"/>
  <c r="F345" i="1"/>
  <c r="F347" i="1"/>
  <c r="G339" i="1"/>
  <c r="F339" i="1"/>
  <c r="F338" i="1" s="1"/>
  <c r="F337" i="1" s="1"/>
  <c r="G332" i="1"/>
  <c r="F332" i="1"/>
  <c r="F331" i="1" s="1"/>
  <c r="F330" i="1" s="1"/>
  <c r="G321" i="1"/>
  <c r="G324" i="1"/>
  <c r="G328" i="1"/>
  <c r="F328" i="1"/>
  <c r="F327" i="1" s="1"/>
  <c r="F326" i="1" s="1"/>
  <c r="F324" i="1"/>
  <c r="F323" i="1" s="1"/>
  <c r="F321" i="1"/>
  <c r="F320" i="1" s="1"/>
  <c r="G710" i="1" l="1"/>
  <c r="G682" i="1" s="1"/>
  <c r="G551" i="1"/>
  <c r="G571" i="1"/>
  <c r="H572" i="1"/>
  <c r="G594" i="1"/>
  <c r="G593" i="1" s="1"/>
  <c r="G592" i="1" s="1"/>
  <c r="F579" i="1"/>
  <c r="F569" i="1" s="1"/>
  <c r="F551" i="1"/>
  <c r="F544" i="1" s="1"/>
  <c r="F421" i="1"/>
  <c r="F1040" i="1"/>
  <c r="H798" i="1"/>
  <c r="F1126" i="1"/>
  <c r="F1125" i="1" s="1"/>
  <c r="F1110" i="1" s="1"/>
  <c r="H685" i="1"/>
  <c r="H459" i="1"/>
  <c r="F397" i="1"/>
  <c r="H1129" i="1"/>
  <c r="H1049" i="1"/>
  <c r="H964" i="1"/>
  <c r="F594" i="1"/>
  <c r="F593" i="1" s="1"/>
  <c r="F592" i="1" s="1"/>
  <c r="G360" i="1"/>
  <c r="F508" i="1"/>
  <c r="F507" i="1" s="1"/>
  <c r="F506" i="1" s="1"/>
  <c r="H1130" i="1"/>
  <c r="H978" i="1"/>
  <c r="G1058" i="1"/>
  <c r="G1057" i="1" s="1"/>
  <c r="H977" i="1"/>
  <c r="H597" i="1"/>
  <c r="G1010" i="1"/>
  <c r="H1010" i="1" s="1"/>
  <c r="H1048" i="1"/>
  <c r="H383" i="1"/>
  <c r="H558" i="1"/>
  <c r="H345" i="1"/>
  <c r="H347" i="1"/>
  <c r="H595" i="1"/>
  <c r="G327" i="1"/>
  <c r="H328" i="1"/>
  <c r="G323" i="1"/>
  <c r="H323" i="1" s="1"/>
  <c r="H324" i="1"/>
  <c r="G369" i="1"/>
  <c r="H370" i="1"/>
  <c r="H387" i="1"/>
  <c r="F436" i="1"/>
  <c r="F432" i="1" s="1"/>
  <c r="H437" i="1"/>
  <c r="H447" i="1"/>
  <c r="G449" i="1"/>
  <c r="H449" i="1" s="1"/>
  <c r="H450" i="1"/>
  <c r="G470" i="1"/>
  <c r="H471" i="1"/>
  <c r="F488" i="1"/>
  <c r="H488" i="1" s="1"/>
  <c r="H489" i="1"/>
  <c r="H509" i="1"/>
  <c r="G539" i="1"/>
  <c r="H540" i="1"/>
  <c r="H552" i="1"/>
  <c r="H1090" i="1"/>
  <c r="G116" i="1"/>
  <c r="G1115" i="1"/>
  <c r="G1114" i="1" s="1"/>
  <c r="G1113" i="1" s="1"/>
  <c r="G1112" i="1" s="1"/>
  <c r="G1111" i="1" s="1"/>
  <c r="H1116" i="1"/>
  <c r="G954" i="1"/>
  <c r="H954" i="1" s="1"/>
  <c r="H955" i="1"/>
  <c r="G331" i="1"/>
  <c r="H332" i="1"/>
  <c r="G338" i="1"/>
  <c r="H339" i="1"/>
  <c r="G357" i="1"/>
  <c r="H357" i="1" s="1"/>
  <c r="H358" i="1"/>
  <c r="H393" i="1"/>
  <c r="G408" i="1"/>
  <c r="H409" i="1"/>
  <c r="F515" i="1"/>
  <c r="F514" i="1" s="1"/>
  <c r="F513" i="1" s="1"/>
  <c r="H516" i="1"/>
  <c r="H554" i="1"/>
  <c r="G974" i="1"/>
  <c r="H975" i="1"/>
  <c r="G990" i="1"/>
  <c r="H990" i="1" s="1"/>
  <c r="H991" i="1"/>
  <c r="H1038" i="1"/>
  <c r="G1071" i="1"/>
  <c r="H1072" i="1"/>
  <c r="G1030" i="1"/>
  <c r="H1031" i="1"/>
  <c r="G1051" i="1"/>
  <c r="H1052" i="1"/>
  <c r="G1107" i="1"/>
  <c r="H1108" i="1"/>
  <c r="G1158" i="1"/>
  <c r="H1159" i="1"/>
  <c r="G633" i="1"/>
  <c r="H633" i="1" s="1"/>
  <c r="H634" i="1"/>
  <c r="G944" i="1"/>
  <c r="H944" i="1" s="1"/>
  <c r="H945" i="1"/>
  <c r="G1146" i="1"/>
  <c r="H1147" i="1"/>
  <c r="H376" i="1"/>
  <c r="H475" i="1"/>
  <c r="G503" i="1"/>
  <c r="H504" i="1"/>
  <c r="G548" i="1"/>
  <c r="H549" i="1"/>
  <c r="G586" i="1"/>
  <c r="H587" i="1"/>
  <c r="G1149" i="1"/>
  <c r="H1149" i="1" s="1"/>
  <c r="H1150" i="1"/>
  <c r="G1132" i="1"/>
  <c r="G1128" i="1" s="1"/>
  <c r="G1127" i="1" s="1"/>
  <c r="G1126" i="1" s="1"/>
  <c r="G1125" i="1" s="1"/>
  <c r="H1133" i="1"/>
  <c r="G941" i="1"/>
  <c r="H941" i="1" s="1"/>
  <c r="H942" i="1"/>
  <c r="H361" i="1"/>
  <c r="H395" i="1"/>
  <c r="G465" i="1"/>
  <c r="H466" i="1"/>
  <c r="G515" i="1"/>
  <c r="G514" i="1" s="1"/>
  <c r="H518" i="1"/>
  <c r="G589" i="1"/>
  <c r="H590" i="1"/>
  <c r="G320" i="1"/>
  <c r="H320" i="1" s="1"/>
  <c r="H321" i="1"/>
  <c r="G352" i="1"/>
  <c r="H353" i="1"/>
  <c r="H385" i="1"/>
  <c r="H363" i="1"/>
  <c r="H399" i="1"/>
  <c r="H445" i="1"/>
  <c r="G458" i="1"/>
  <c r="H479" i="1"/>
  <c r="H480" i="1"/>
  <c r="F615" i="1"/>
  <c r="H616" i="1"/>
  <c r="H1082" i="1"/>
  <c r="G619" i="1"/>
  <c r="H620" i="1"/>
  <c r="G982" i="1"/>
  <c r="H983" i="1"/>
  <c r="G1003" i="1"/>
  <c r="H1004" i="1"/>
  <c r="G1022" i="1"/>
  <c r="H1023" i="1"/>
  <c r="H657" i="1"/>
  <c r="G656" i="1"/>
  <c r="G641" i="1"/>
  <c r="H641" i="1" s="1"/>
  <c r="H642" i="1"/>
  <c r="G987" i="1"/>
  <c r="H988" i="1"/>
  <c r="H1043" i="1"/>
  <c r="H712" i="1"/>
  <c r="G627" i="1"/>
  <c r="H627" i="1" s="1"/>
  <c r="H628" i="1"/>
  <c r="G938" i="1"/>
  <c r="H939" i="1"/>
  <c r="F336" i="1"/>
  <c r="F335" i="1" s="1"/>
  <c r="F360" i="1"/>
  <c r="F356" i="1" s="1"/>
  <c r="F355" i="1" s="1"/>
  <c r="F349" i="1" s="1"/>
  <c r="F375" i="1"/>
  <c r="F374" i="1" s="1"/>
  <c r="F373" i="1" s="1"/>
  <c r="F444" i="1"/>
  <c r="F443" i="1" s="1"/>
  <c r="F442" i="1" s="1"/>
  <c r="F468" i="1"/>
  <c r="G392" i="1"/>
  <c r="F392" i="1"/>
  <c r="F391" i="1" s="1"/>
  <c r="F382" i="1"/>
  <c r="F381" i="1" s="1"/>
  <c r="F380" i="1" s="1"/>
  <c r="G344" i="1"/>
  <c r="G382" i="1"/>
  <c r="F344" i="1"/>
  <c r="F343" i="1" s="1"/>
  <c r="F342" i="1" s="1"/>
  <c r="F341" i="1" s="1"/>
  <c r="F319" i="1"/>
  <c r="G444" i="1"/>
  <c r="G303" i="1"/>
  <c r="F303" i="1"/>
  <c r="F302" i="1" s="1"/>
  <c r="F301" i="1" s="1"/>
  <c r="F300" i="1" s="1"/>
  <c r="G298" i="1"/>
  <c r="F298" i="1"/>
  <c r="F297" i="1" s="1"/>
  <c r="F292" i="1"/>
  <c r="F287" i="1"/>
  <c r="F284" i="1" s="1"/>
  <c r="G278" i="1"/>
  <c r="F278" i="1"/>
  <c r="F277" i="1" s="1"/>
  <c r="G275" i="1"/>
  <c r="G273" i="1"/>
  <c r="F275" i="1"/>
  <c r="F273" i="1"/>
  <c r="G266" i="1"/>
  <c r="G264" i="1"/>
  <c r="F266" i="1"/>
  <c r="F264" i="1"/>
  <c r="G256" i="1"/>
  <c r="F256" i="1"/>
  <c r="G570" i="1" l="1"/>
  <c r="H571" i="1"/>
  <c r="H298" i="1"/>
  <c r="F1033" i="1"/>
  <c r="F1025" i="1" s="1"/>
  <c r="G579" i="1"/>
  <c r="F478" i="1"/>
  <c r="H331" i="1"/>
  <c r="G330" i="1"/>
  <c r="H330" i="1" s="1"/>
  <c r="H548" i="1"/>
  <c r="G544" i="1"/>
  <c r="G937" i="1"/>
  <c r="H937" i="1" s="1"/>
  <c r="H458" i="1"/>
  <c r="G452" i="1"/>
  <c r="H452" i="1" s="1"/>
  <c r="H684" i="1"/>
  <c r="F390" i="1"/>
  <c r="F389" i="1" s="1"/>
  <c r="H436" i="1"/>
  <c r="F431" i="1"/>
  <c r="F430" i="1" s="1"/>
  <c r="F412" i="1" s="1"/>
  <c r="H589" i="1"/>
  <c r="H586" i="1"/>
  <c r="F543" i="1"/>
  <c r="F542" i="1" s="1"/>
  <c r="H1058" i="1"/>
  <c r="G1009" i="1"/>
  <c r="G1008" i="1" s="1"/>
  <c r="G431" i="1"/>
  <c r="G319" i="1"/>
  <c r="H319" i="1" s="1"/>
  <c r="H264" i="1"/>
  <c r="H273" i="1"/>
  <c r="G381" i="1"/>
  <c r="H382" i="1"/>
  <c r="F291" i="1"/>
  <c r="H291" i="1" s="1"/>
  <c r="H292" i="1"/>
  <c r="G302" i="1"/>
  <c r="H303" i="1"/>
  <c r="G655" i="1"/>
  <c r="G647" i="1" s="1"/>
  <c r="H656" i="1"/>
  <c r="G1106" i="1"/>
  <c r="H1107" i="1"/>
  <c r="G1029" i="1"/>
  <c r="H1030" i="1"/>
  <c r="G1070" i="1"/>
  <c r="H1071" i="1"/>
  <c r="G337" i="1"/>
  <c r="H338" i="1"/>
  <c r="H1115" i="1"/>
  <c r="G356" i="1"/>
  <c r="H360" i="1"/>
  <c r="G277" i="1"/>
  <c r="H277" i="1" s="1"/>
  <c r="H278" i="1"/>
  <c r="G443" i="1"/>
  <c r="H444" i="1"/>
  <c r="G343" i="1"/>
  <c r="H344" i="1"/>
  <c r="H594" i="1"/>
  <c r="H1042" i="1"/>
  <c r="G1021" i="1"/>
  <c r="H1022" i="1"/>
  <c r="G981" i="1"/>
  <c r="H982" i="1"/>
  <c r="G397" i="1"/>
  <c r="H397" i="1" s="1"/>
  <c r="H398" i="1"/>
  <c r="G351" i="1"/>
  <c r="H352" i="1"/>
  <c r="G464" i="1"/>
  <c r="G463" i="1" s="1"/>
  <c r="H465" i="1"/>
  <c r="H1132" i="1"/>
  <c r="G502" i="1"/>
  <c r="H503" i="1"/>
  <c r="G374" i="1"/>
  <c r="H375" i="1"/>
  <c r="G538" i="1"/>
  <c r="H539" i="1"/>
  <c r="G297" i="1"/>
  <c r="G391" i="1"/>
  <c r="H392" i="1"/>
  <c r="H551" i="1"/>
  <c r="F614" i="1"/>
  <c r="H614" i="1" s="1"/>
  <c r="H615" i="1"/>
  <c r="G1157" i="1"/>
  <c r="H1158" i="1"/>
  <c r="H1051" i="1"/>
  <c r="G1047" i="1"/>
  <c r="H1037" i="1"/>
  <c r="H974" i="1"/>
  <c r="G973" i="1"/>
  <c r="G968" i="1" s="1"/>
  <c r="H256" i="1"/>
  <c r="H266" i="1"/>
  <c r="H275" i="1"/>
  <c r="H284" i="1"/>
  <c r="H287" i="1"/>
  <c r="H938" i="1"/>
  <c r="H710" i="1"/>
  <c r="H711" i="1"/>
  <c r="H987" i="1"/>
  <c r="G986" i="1"/>
  <c r="G1002" i="1"/>
  <c r="H1003" i="1"/>
  <c r="H619" i="1"/>
  <c r="G618" i="1"/>
  <c r="H618" i="1" s="1"/>
  <c r="H515" i="1"/>
  <c r="G1056" i="1"/>
  <c r="H1057" i="1"/>
  <c r="H473" i="1"/>
  <c r="H474" i="1"/>
  <c r="G1145" i="1"/>
  <c r="H1146" i="1"/>
  <c r="G407" i="1"/>
  <c r="H408" i="1"/>
  <c r="G507" i="1"/>
  <c r="H508" i="1"/>
  <c r="G469" i="1"/>
  <c r="G468" i="1" s="1"/>
  <c r="H470" i="1"/>
  <c r="G368" i="1"/>
  <c r="H369" i="1"/>
  <c r="G326" i="1"/>
  <c r="H326" i="1" s="1"/>
  <c r="H327" i="1"/>
  <c r="F372" i="1"/>
  <c r="F568" i="1"/>
  <c r="G263" i="1"/>
  <c r="F272" i="1"/>
  <c r="F271" i="1" s="1"/>
  <c r="F270" i="1" s="1"/>
  <c r="F269" i="1" s="1"/>
  <c r="F268" i="1" s="1"/>
  <c r="G272" i="1"/>
  <c r="F263" i="1"/>
  <c r="F262" i="1" s="1"/>
  <c r="F261" i="1" s="1"/>
  <c r="F260" i="1" s="1"/>
  <c r="F259" i="1" s="1"/>
  <c r="F318" i="1"/>
  <c r="G250" i="1"/>
  <c r="G255" i="1"/>
  <c r="F255" i="1"/>
  <c r="F254" i="1" s="1"/>
  <c r="F253" i="1" s="1"/>
  <c r="F250" i="1"/>
  <c r="F249" i="1" s="1"/>
  <c r="F244" i="1" s="1"/>
  <c r="G240" i="1"/>
  <c r="F240" i="1"/>
  <c r="F239" i="1" s="1"/>
  <c r="F238" i="1" s="1"/>
  <c r="F237" i="1" s="1"/>
  <c r="G235" i="1"/>
  <c r="F235" i="1"/>
  <c r="F234" i="1" s="1"/>
  <c r="F233" i="1" s="1"/>
  <c r="F232" i="1" s="1"/>
  <c r="G226" i="1"/>
  <c r="G224" i="1"/>
  <c r="G222" i="1"/>
  <c r="G219" i="1"/>
  <c r="F226" i="1"/>
  <c r="F224" i="1"/>
  <c r="F222" i="1"/>
  <c r="F219" i="1"/>
  <c r="F218" i="1" s="1"/>
  <c r="G211" i="1"/>
  <c r="F211" i="1"/>
  <c r="F210" i="1" s="1"/>
  <c r="F209" i="1" s="1"/>
  <c r="F208" i="1" s="1"/>
  <c r="F207" i="1" s="1"/>
  <c r="F206" i="1" s="1"/>
  <c r="F205" i="1" s="1"/>
  <c r="G200" i="1"/>
  <c r="F200" i="1"/>
  <c r="F199" i="1" s="1"/>
  <c r="G197" i="1"/>
  <c r="F197" i="1"/>
  <c r="F196" i="1" s="1"/>
  <c r="G191" i="1"/>
  <c r="F191" i="1"/>
  <c r="F190" i="1" s="1"/>
  <c r="F189" i="1" s="1"/>
  <c r="F188" i="1" s="1"/>
  <c r="G185" i="1"/>
  <c r="G181" i="1"/>
  <c r="G179" i="1"/>
  <c r="F185" i="1"/>
  <c r="F181" i="1"/>
  <c r="F179" i="1"/>
  <c r="G176" i="1"/>
  <c r="G174" i="1"/>
  <c r="F176" i="1"/>
  <c r="F174" i="1"/>
  <c r="F156" i="1"/>
  <c r="H156" i="1" s="1"/>
  <c r="F154" i="1"/>
  <c r="H154" i="1" s="1"/>
  <c r="F146" i="1"/>
  <c r="G140" i="1"/>
  <c r="G138" i="1"/>
  <c r="F140" i="1"/>
  <c r="F138" i="1"/>
  <c r="G283" i="1" l="1"/>
  <c r="G282" i="1" s="1"/>
  <c r="H297" i="1"/>
  <c r="G569" i="1"/>
  <c r="H569" i="1" s="1"/>
  <c r="F195" i="1"/>
  <c r="F173" i="1"/>
  <c r="G173" i="1"/>
  <c r="F334" i="1"/>
  <c r="H1041" i="1"/>
  <c r="G442" i="1"/>
  <c r="H570" i="1"/>
  <c r="H478" i="1"/>
  <c r="F477" i="1"/>
  <c r="H477" i="1" s="1"/>
  <c r="F535" i="1"/>
  <c r="F145" i="1"/>
  <c r="F144" i="1" s="1"/>
  <c r="H1009" i="1"/>
  <c r="H579" i="1"/>
  <c r="H431" i="1"/>
  <c r="H432" i="1"/>
  <c r="G318" i="1"/>
  <c r="G312" i="1" s="1"/>
  <c r="G311" i="1" s="1"/>
  <c r="F283" i="1"/>
  <c r="F282" i="1" s="1"/>
  <c r="H138" i="1"/>
  <c r="H179" i="1"/>
  <c r="G178" i="1"/>
  <c r="H176" i="1"/>
  <c r="H181" i="1"/>
  <c r="H224" i="1"/>
  <c r="G254" i="1"/>
  <c r="H255" i="1"/>
  <c r="G367" i="1"/>
  <c r="H367" i="1" s="1"/>
  <c r="H368" i="1"/>
  <c r="G506" i="1"/>
  <c r="H506" i="1" s="1"/>
  <c r="H507" i="1"/>
  <c r="H1145" i="1"/>
  <c r="G1144" i="1"/>
  <c r="G1055" i="1"/>
  <c r="H1056" i="1"/>
  <c r="G1001" i="1"/>
  <c r="G993" i="1" s="1"/>
  <c r="H1002" i="1"/>
  <c r="G985" i="1"/>
  <c r="H985" i="1" s="1"/>
  <c r="H986" i="1"/>
  <c r="G1156" i="1"/>
  <c r="H1157" i="1"/>
  <c r="G390" i="1"/>
  <c r="G389" i="1" s="1"/>
  <c r="H391" i="1"/>
  <c r="G537" i="1"/>
  <c r="H538" i="1"/>
  <c r="G373" i="1"/>
  <c r="H373" i="1" s="1"/>
  <c r="H374" i="1"/>
  <c r="H443" i="1"/>
  <c r="G355" i="1"/>
  <c r="H356" i="1"/>
  <c r="G1069" i="1"/>
  <c r="H1070" i="1"/>
  <c r="G1105" i="1"/>
  <c r="H1106" i="1"/>
  <c r="G190" i="1"/>
  <c r="H191" i="1"/>
  <c r="G210" i="1"/>
  <c r="H211" i="1"/>
  <c r="H226" i="1"/>
  <c r="G239" i="1"/>
  <c r="H240" i="1"/>
  <c r="G249" i="1"/>
  <c r="H250" i="1"/>
  <c r="G271" i="1"/>
  <c r="H272" i="1"/>
  <c r="G1046" i="1"/>
  <c r="H1047" i="1"/>
  <c r="H463" i="1"/>
  <c r="H464" i="1"/>
  <c r="G1020" i="1"/>
  <c r="H1021" i="1"/>
  <c r="H140" i="1"/>
  <c r="G218" i="1"/>
  <c r="H218" i="1" s="1"/>
  <c r="H219" i="1"/>
  <c r="H469" i="1"/>
  <c r="G406" i="1"/>
  <c r="H407" i="1"/>
  <c r="G513" i="1"/>
  <c r="H514" i="1"/>
  <c r="H1036" i="1"/>
  <c r="G543" i="1"/>
  <c r="H544" i="1"/>
  <c r="G1007" i="1"/>
  <c r="H1008" i="1"/>
  <c r="G501" i="1"/>
  <c r="H502" i="1"/>
  <c r="H1128" i="1"/>
  <c r="G342" i="1"/>
  <c r="H343" i="1"/>
  <c r="H1114" i="1"/>
  <c r="G336" i="1"/>
  <c r="H337" i="1"/>
  <c r="G1028" i="1"/>
  <c r="H1029" i="1"/>
  <c r="H647" i="1"/>
  <c r="H655" i="1"/>
  <c r="G196" i="1"/>
  <c r="H197" i="1"/>
  <c r="H146" i="1"/>
  <c r="F160" i="1"/>
  <c r="H160" i="1" s="1"/>
  <c r="H163" i="1"/>
  <c r="H174" i="1"/>
  <c r="H185" i="1"/>
  <c r="G199" i="1"/>
  <c r="H199" i="1" s="1"/>
  <c r="H200" i="1"/>
  <c r="H222" i="1"/>
  <c r="G234" i="1"/>
  <c r="H235" i="1"/>
  <c r="G262" i="1"/>
  <c r="H263" i="1"/>
  <c r="H683" i="1"/>
  <c r="H682" i="1"/>
  <c r="H973" i="1"/>
  <c r="G350" i="1"/>
  <c r="H350" i="1" s="1"/>
  <c r="H351" i="1"/>
  <c r="G980" i="1"/>
  <c r="H980" i="1" s="1"/>
  <c r="H981" i="1"/>
  <c r="H592" i="1"/>
  <c r="H593" i="1"/>
  <c r="G301" i="1"/>
  <c r="H302" i="1"/>
  <c r="G380" i="1"/>
  <c r="H381" i="1"/>
  <c r="F178" i="1"/>
  <c r="F312" i="1"/>
  <c r="F311" i="1" s="1"/>
  <c r="F137" i="1"/>
  <c r="F136" i="1" s="1"/>
  <c r="F135" i="1" s="1"/>
  <c r="F134" i="1" s="1"/>
  <c r="F221" i="1"/>
  <c r="F217" i="1" s="1"/>
  <c r="G137" i="1"/>
  <c r="F187" i="1"/>
  <c r="F243" i="1"/>
  <c r="F242" i="1" s="1"/>
  <c r="F153" i="1"/>
  <c r="G221" i="1"/>
  <c r="G132" i="1"/>
  <c r="G126" i="1"/>
  <c r="G128" i="1"/>
  <c r="F132" i="1"/>
  <c r="F131" i="1" s="1"/>
  <c r="F130" i="1" s="1"/>
  <c r="F128" i="1"/>
  <c r="F126" i="1"/>
  <c r="G114" i="1"/>
  <c r="G112" i="1"/>
  <c r="G109" i="1"/>
  <c r="G105" i="1"/>
  <c r="G101" i="1"/>
  <c r="G96" i="1"/>
  <c r="G91" i="1"/>
  <c r="G89" i="1"/>
  <c r="G87" i="1"/>
  <c r="F119" i="1"/>
  <c r="F114" i="1"/>
  <c r="F112" i="1"/>
  <c r="F109" i="1"/>
  <c r="F108" i="1" s="1"/>
  <c r="F105" i="1"/>
  <c r="F104" i="1" s="1"/>
  <c r="F103" i="1" s="1"/>
  <c r="F101" i="1"/>
  <c r="F100" i="1" s="1"/>
  <c r="F99" i="1" s="1"/>
  <c r="F96" i="1"/>
  <c r="F95" i="1" s="1"/>
  <c r="F94" i="1" s="1"/>
  <c r="F91" i="1"/>
  <c r="F89" i="1"/>
  <c r="F87" i="1"/>
  <c r="G80" i="1"/>
  <c r="G76" i="1"/>
  <c r="G72" i="1"/>
  <c r="F80" i="1"/>
  <c r="F79" i="1" s="1"/>
  <c r="F78" i="1" s="1"/>
  <c r="F76" i="1"/>
  <c r="F75" i="1" s="1"/>
  <c r="F74" i="1" s="1"/>
  <c r="F72" i="1"/>
  <c r="F71" i="1" s="1"/>
  <c r="F70" i="1" s="1"/>
  <c r="H501" i="1" l="1"/>
  <c r="G462" i="1"/>
  <c r="G461" i="1" s="1"/>
  <c r="H196" i="1"/>
  <c r="G195" i="1"/>
  <c r="G194" i="1" s="1"/>
  <c r="H1046" i="1"/>
  <c r="G1040" i="1"/>
  <c r="G1033" i="1" s="1"/>
  <c r="H1105" i="1"/>
  <c r="G1104" i="1"/>
  <c r="G568" i="1"/>
  <c r="H513" i="1"/>
  <c r="F462" i="1"/>
  <c r="H318" i="1"/>
  <c r="H178" i="1"/>
  <c r="H128" i="1"/>
  <c r="H87" i="1"/>
  <c r="F216" i="1"/>
  <c r="F215" i="1" s="1"/>
  <c r="F214" i="1" s="1"/>
  <c r="F213" i="1" s="1"/>
  <c r="H114" i="1"/>
  <c r="H91" i="1"/>
  <c r="G159" i="1"/>
  <c r="G100" i="1"/>
  <c r="H101" i="1"/>
  <c r="G136" i="1"/>
  <c r="H137" i="1"/>
  <c r="G71" i="1"/>
  <c r="H72" i="1"/>
  <c r="H89" i="1"/>
  <c r="G104" i="1"/>
  <c r="H105" i="1"/>
  <c r="H126" i="1"/>
  <c r="F152" i="1"/>
  <c r="H153" i="1"/>
  <c r="G300" i="1"/>
  <c r="H300" i="1" s="1"/>
  <c r="H301" i="1"/>
  <c r="G261" i="1"/>
  <c r="H262" i="1"/>
  <c r="G1019" i="1"/>
  <c r="H1020" i="1"/>
  <c r="G270" i="1"/>
  <c r="H271" i="1"/>
  <c r="G238" i="1"/>
  <c r="H239" i="1"/>
  <c r="G1143" i="1"/>
  <c r="H1144" i="1"/>
  <c r="G108" i="1"/>
  <c r="H108" i="1" s="1"/>
  <c r="H109" i="1"/>
  <c r="G131" i="1"/>
  <c r="H132" i="1"/>
  <c r="G143" i="1"/>
  <c r="H145" i="1"/>
  <c r="G335" i="1"/>
  <c r="H336" i="1"/>
  <c r="H1127" i="1"/>
  <c r="G1006" i="1"/>
  <c r="H1006" i="1" s="1"/>
  <c r="H1007" i="1"/>
  <c r="G542" i="1"/>
  <c r="H543" i="1"/>
  <c r="G405" i="1"/>
  <c r="H405" i="1" s="1"/>
  <c r="H406" i="1"/>
  <c r="H311" i="1"/>
  <c r="H312" i="1"/>
  <c r="G189" i="1"/>
  <c r="G188" i="1" s="1"/>
  <c r="H190" i="1"/>
  <c r="G1063" i="1"/>
  <c r="H1063" i="1" s="1"/>
  <c r="H1069" i="1"/>
  <c r="H442" i="1"/>
  <c r="G430" i="1"/>
  <c r="G536" i="1"/>
  <c r="H536" i="1" s="1"/>
  <c r="H537" i="1"/>
  <c r="G1155" i="1"/>
  <c r="H1156" i="1"/>
  <c r="G421" i="1"/>
  <c r="H422" i="1"/>
  <c r="G75" i="1"/>
  <c r="H76" i="1"/>
  <c r="F118" i="1"/>
  <c r="H119" i="1"/>
  <c r="G79" i="1"/>
  <c r="H80" i="1"/>
  <c r="G95" i="1"/>
  <c r="H96" i="1"/>
  <c r="H112" i="1"/>
  <c r="G217" i="1"/>
  <c r="G216" i="1" s="1"/>
  <c r="H221" i="1"/>
  <c r="H173" i="1"/>
  <c r="G372" i="1"/>
  <c r="H372" i="1" s="1"/>
  <c r="H380" i="1"/>
  <c r="G233" i="1"/>
  <c r="H234" i="1"/>
  <c r="H468" i="1"/>
  <c r="G244" i="1"/>
  <c r="H249" i="1"/>
  <c r="F281" i="1"/>
  <c r="F280" i="1" s="1"/>
  <c r="F258" i="1" s="1"/>
  <c r="G253" i="1"/>
  <c r="H253" i="1" s="1"/>
  <c r="H254" i="1"/>
  <c r="G1027" i="1"/>
  <c r="H1028" i="1"/>
  <c r="H1113" i="1"/>
  <c r="G341" i="1"/>
  <c r="H341" i="1" s="1"/>
  <c r="H342" i="1"/>
  <c r="H283" i="1"/>
  <c r="H1034" i="1"/>
  <c r="H1035" i="1"/>
  <c r="G209" i="1"/>
  <c r="H210" i="1"/>
  <c r="H305" i="1"/>
  <c r="G349" i="1"/>
  <c r="H349" i="1" s="1"/>
  <c r="H355" i="1"/>
  <c r="H389" i="1"/>
  <c r="H390" i="1"/>
  <c r="H1001" i="1"/>
  <c r="H1055" i="1"/>
  <c r="F159" i="1"/>
  <c r="F158" i="1" s="1"/>
  <c r="G111" i="1"/>
  <c r="F194" i="1"/>
  <c r="F193" i="1" s="1"/>
  <c r="F125" i="1"/>
  <c r="F124" i="1" s="1"/>
  <c r="F123" i="1" s="1"/>
  <c r="F122" i="1" s="1"/>
  <c r="F86" i="1"/>
  <c r="F85" i="1" s="1"/>
  <c r="F84" i="1" s="1"/>
  <c r="F83" i="1" s="1"/>
  <c r="F111" i="1"/>
  <c r="F107" i="1" s="1"/>
  <c r="G125" i="1"/>
  <c r="F93" i="1"/>
  <c r="G86" i="1"/>
  <c r="F69" i="1"/>
  <c r="F68" i="1" s="1"/>
  <c r="G59" i="1"/>
  <c r="G54" i="1"/>
  <c r="H542" i="1" l="1"/>
  <c r="G535" i="1"/>
  <c r="H535" i="1" s="1"/>
  <c r="H195" i="1"/>
  <c r="G412" i="1"/>
  <c r="F461" i="1"/>
  <c r="F411" i="1" s="1"/>
  <c r="H993" i="1"/>
  <c r="G1054" i="1"/>
  <c r="H1054" i="1" s="1"/>
  <c r="H421" i="1"/>
  <c r="G281" i="1"/>
  <c r="G280" i="1" s="1"/>
  <c r="G58" i="1"/>
  <c r="G193" i="1"/>
  <c r="H193" i="1" s="1"/>
  <c r="G187" i="1"/>
  <c r="G107" i="1"/>
  <c r="H107" i="1" s="1"/>
  <c r="G53" i="1"/>
  <c r="G158" i="1"/>
  <c r="H159" i="1"/>
  <c r="G208" i="1"/>
  <c r="H209" i="1"/>
  <c r="H282" i="1"/>
  <c r="H1112" i="1"/>
  <c r="G94" i="1"/>
  <c r="H95" i="1"/>
  <c r="G78" i="1"/>
  <c r="H78" i="1" s="1"/>
  <c r="H79" i="1"/>
  <c r="G74" i="1"/>
  <c r="H74" i="1" s="1"/>
  <c r="H75" i="1"/>
  <c r="G1154" i="1"/>
  <c r="H1155" i="1"/>
  <c r="H189" i="1"/>
  <c r="H1125" i="1"/>
  <c r="H1126" i="1"/>
  <c r="H144" i="1"/>
  <c r="G1103" i="1"/>
  <c r="H1103" i="1" s="1"/>
  <c r="H1104" i="1"/>
  <c r="G103" i="1"/>
  <c r="H103" i="1" s="1"/>
  <c r="H104" i="1"/>
  <c r="H462" i="1"/>
  <c r="H217" i="1"/>
  <c r="H1040" i="1"/>
  <c r="H568" i="1"/>
  <c r="G237" i="1"/>
  <c r="H237" i="1" s="1"/>
  <c r="H238" i="1"/>
  <c r="G260" i="1"/>
  <c r="H261" i="1"/>
  <c r="F143" i="1"/>
  <c r="F142" i="1" s="1"/>
  <c r="F121" i="1" s="1"/>
  <c r="H152" i="1"/>
  <c r="G135" i="1"/>
  <c r="H136" i="1"/>
  <c r="G85" i="1"/>
  <c r="H86" i="1"/>
  <c r="G124" i="1"/>
  <c r="H125" i="1"/>
  <c r="G1026" i="1"/>
  <c r="H1026" i="1" s="1"/>
  <c r="H1027" i="1"/>
  <c r="F117" i="1"/>
  <c r="H118" i="1"/>
  <c r="H335" i="1"/>
  <c r="G334" i="1"/>
  <c r="H334" i="1" s="1"/>
  <c r="G130" i="1"/>
  <c r="H130" i="1" s="1"/>
  <c r="H131" i="1"/>
  <c r="H111" i="1"/>
  <c r="H244" i="1"/>
  <c r="G243" i="1"/>
  <c r="G232" i="1"/>
  <c r="H232" i="1" s="1"/>
  <c r="H233" i="1"/>
  <c r="H430" i="1"/>
  <c r="G1142" i="1"/>
  <c r="H1143" i="1"/>
  <c r="G269" i="1"/>
  <c r="H270" i="1"/>
  <c r="G1018" i="1"/>
  <c r="H1019" i="1"/>
  <c r="G70" i="1"/>
  <c r="H71" i="1"/>
  <c r="G99" i="1"/>
  <c r="H99" i="1" s="1"/>
  <c r="H100" i="1"/>
  <c r="F82" i="1"/>
  <c r="H65" i="1"/>
  <c r="F61" i="1"/>
  <c r="H61" i="1" s="1"/>
  <c r="F59" i="1"/>
  <c r="H59" i="1" s="1"/>
  <c r="F54" i="1"/>
  <c r="F53" i="1" s="1"/>
  <c r="F52" i="1" s="1"/>
  <c r="F51" i="1" s="1"/>
  <c r="H1142" i="1" l="1"/>
  <c r="G1110" i="1"/>
  <c r="H1110" i="1" s="1"/>
  <c r="H461" i="1"/>
  <c r="H194" i="1"/>
  <c r="H187" i="1"/>
  <c r="H188" i="1"/>
  <c r="H280" i="1"/>
  <c r="H281" i="1"/>
  <c r="G57" i="1"/>
  <c r="G1017" i="1"/>
  <c r="H1017" i="1" s="1"/>
  <c r="H1018" i="1"/>
  <c r="G84" i="1"/>
  <c r="G83" i="1" s="1"/>
  <c r="H85" i="1"/>
  <c r="G1025" i="1"/>
  <c r="H1025" i="1" s="1"/>
  <c r="H1033" i="1"/>
  <c r="H143" i="1"/>
  <c r="H94" i="1"/>
  <c r="G93" i="1"/>
  <c r="H93" i="1" s="1"/>
  <c r="G142" i="1"/>
  <c r="H158" i="1"/>
  <c r="G242" i="1"/>
  <c r="H242" i="1" s="1"/>
  <c r="H243" i="1"/>
  <c r="F116" i="1"/>
  <c r="H116" i="1" s="1"/>
  <c r="H117" i="1"/>
  <c r="H54" i="1"/>
  <c r="H70" i="1"/>
  <c r="G69" i="1"/>
  <c r="G268" i="1"/>
  <c r="H268" i="1" s="1"/>
  <c r="H269" i="1"/>
  <c r="H412" i="1"/>
  <c r="G411" i="1"/>
  <c r="H411" i="1" s="1"/>
  <c r="G123" i="1"/>
  <c r="H124" i="1"/>
  <c r="G134" i="1"/>
  <c r="H134" i="1" s="1"/>
  <c r="H135" i="1"/>
  <c r="G259" i="1"/>
  <c r="H260" i="1"/>
  <c r="G215" i="1"/>
  <c r="H216" i="1"/>
  <c r="G1153" i="1"/>
  <c r="H1153" i="1" s="1"/>
  <c r="H1154" i="1"/>
  <c r="H1111" i="1"/>
  <c r="G207" i="1"/>
  <c r="H208" i="1"/>
  <c r="G52" i="1"/>
  <c r="H53" i="1"/>
  <c r="F58" i="1"/>
  <c r="H58" i="1" s="1"/>
  <c r="G27" i="1"/>
  <c r="G32" i="1"/>
  <c r="G29" i="1" s="1"/>
  <c r="F32" i="1"/>
  <c r="F29" i="1" s="1"/>
  <c r="F27" i="1"/>
  <c r="F26" i="1" s="1"/>
  <c r="G22" i="1"/>
  <c r="F22" i="1"/>
  <c r="F21" i="1" s="1"/>
  <c r="F20" i="1" s="1"/>
  <c r="F19" i="1" s="1"/>
  <c r="F18" i="1" s="1"/>
  <c r="F17" i="1" s="1"/>
  <c r="H142" i="1" l="1"/>
  <c r="F25" i="1"/>
  <c r="F24" i="1" s="1"/>
  <c r="G68" i="1"/>
  <c r="H68" i="1" s="1"/>
  <c r="H69" i="1"/>
  <c r="G51" i="1"/>
  <c r="H52" i="1"/>
  <c r="G214" i="1"/>
  <c r="H215" i="1"/>
  <c r="G206" i="1"/>
  <c r="H207" i="1"/>
  <c r="H259" i="1"/>
  <c r="G258" i="1"/>
  <c r="H258" i="1" s="1"/>
  <c r="G122" i="1"/>
  <c r="G121" i="1" s="1"/>
  <c r="H123" i="1"/>
  <c r="H84" i="1"/>
  <c r="G56" i="1"/>
  <c r="H29" i="1"/>
  <c r="H32" i="1"/>
  <c r="G26" i="1"/>
  <c r="H26" i="1" s="1"/>
  <c r="H27" i="1"/>
  <c r="G21" i="1"/>
  <c r="H22" i="1"/>
  <c r="F57" i="1"/>
  <c r="F56" i="1" s="1"/>
  <c r="F40" i="1" s="1"/>
  <c r="F39" i="1" s="1"/>
  <c r="G1080" i="1"/>
  <c r="G1079" i="1" s="1"/>
  <c r="F1080" i="1"/>
  <c r="F1079" i="1" s="1"/>
  <c r="G1088" i="1"/>
  <c r="G1086" i="1"/>
  <c r="F1088" i="1"/>
  <c r="F1086" i="1"/>
  <c r="G958" i="1"/>
  <c r="G957" i="1" s="1"/>
  <c r="F958" i="1"/>
  <c r="F957" i="1" s="1"/>
  <c r="G934" i="1"/>
  <c r="G932" i="1"/>
  <c r="G930" i="1"/>
  <c r="F934" i="1"/>
  <c r="F932" i="1"/>
  <c r="F930" i="1"/>
  <c r="G918" i="1"/>
  <c r="G916" i="1"/>
  <c r="F916" i="1"/>
  <c r="F918" i="1"/>
  <c r="G915" i="1" l="1"/>
  <c r="G1085" i="1"/>
  <c r="G1078" i="1" s="1"/>
  <c r="G1077" i="1" s="1"/>
  <c r="G1076" i="1" s="1"/>
  <c r="G1075" i="1" s="1"/>
  <c r="G1074" i="1" s="1"/>
  <c r="F915" i="1"/>
  <c r="F914" i="1" s="1"/>
  <c r="F913" i="1" s="1"/>
  <c r="H1088" i="1"/>
  <c r="F1085" i="1"/>
  <c r="F1078" i="1" s="1"/>
  <c r="F1077" i="1" s="1"/>
  <c r="F1076" i="1" s="1"/>
  <c r="G40" i="1"/>
  <c r="G39" i="1" s="1"/>
  <c r="F953" i="1"/>
  <c r="F936" i="1" s="1"/>
  <c r="H934" i="1"/>
  <c r="H932" i="1"/>
  <c r="H918" i="1"/>
  <c r="H930" i="1"/>
  <c r="H958" i="1"/>
  <c r="H1086" i="1"/>
  <c r="H57" i="1"/>
  <c r="H56" i="1"/>
  <c r="H122" i="1"/>
  <c r="H121" i="1"/>
  <c r="G205" i="1"/>
  <c r="H205" i="1" s="1"/>
  <c r="H206" i="1"/>
  <c r="H51" i="1"/>
  <c r="H916" i="1"/>
  <c r="H1079" i="1"/>
  <c r="H1080" i="1"/>
  <c r="H83" i="1"/>
  <c r="G82" i="1"/>
  <c r="H82" i="1" s="1"/>
  <c r="H214" i="1"/>
  <c r="G213" i="1"/>
  <c r="H213" i="1" s="1"/>
  <c r="G25" i="1"/>
  <c r="H25" i="1" s="1"/>
  <c r="G20" i="1"/>
  <c r="H21" i="1"/>
  <c r="F16" i="1"/>
  <c r="G929" i="1"/>
  <c r="F929" i="1"/>
  <c r="F925" i="1" s="1"/>
  <c r="F924" i="1" s="1"/>
  <c r="F1075" i="1" l="1"/>
  <c r="F1074" i="1" s="1"/>
  <c r="G925" i="1"/>
  <c r="H929" i="1"/>
  <c r="G914" i="1"/>
  <c r="H915" i="1"/>
  <c r="G24" i="1"/>
  <c r="H24" i="1" s="1"/>
  <c r="H39" i="1"/>
  <c r="H40" i="1"/>
  <c r="G953" i="1"/>
  <c r="G936" i="1" s="1"/>
  <c r="H957" i="1"/>
  <c r="H1085" i="1"/>
  <c r="G19" i="1"/>
  <c r="H20" i="1"/>
  <c r="G913" i="1" l="1"/>
  <c r="H913" i="1" s="1"/>
  <c r="H914" i="1"/>
  <c r="H936" i="1"/>
  <c r="H953" i="1"/>
  <c r="H1078" i="1"/>
  <c r="G924" i="1"/>
  <c r="H925" i="1"/>
  <c r="G18" i="1"/>
  <c r="H19" i="1"/>
  <c r="H1077" i="1" l="1"/>
  <c r="G912" i="1"/>
  <c r="G911" i="1" s="1"/>
  <c r="H924" i="1"/>
  <c r="H968" i="1"/>
  <c r="F912" i="1"/>
  <c r="G17" i="1"/>
  <c r="H18" i="1"/>
  <c r="F911" i="1" l="1"/>
  <c r="F910" i="1" s="1"/>
  <c r="F1161" i="1" s="1"/>
  <c r="H912" i="1"/>
  <c r="H1076" i="1"/>
  <c r="H17" i="1"/>
  <c r="G16" i="1"/>
  <c r="H1074" i="1" l="1"/>
  <c r="H1075" i="1"/>
  <c r="G910" i="1"/>
  <c r="H910" i="1" s="1"/>
  <c r="H911" i="1"/>
  <c r="H16" i="1"/>
  <c r="G1161" i="1" l="1"/>
  <c r="H1161" i="1" s="1"/>
</calcChain>
</file>

<file path=xl/sharedStrings.xml><?xml version="1.0" encoding="utf-8"?>
<sst xmlns="http://schemas.openxmlformats.org/spreadsheetml/2006/main" count="4835" uniqueCount="805">
  <si>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</si>
  <si>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</si>
  <si>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</si>
  <si>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</si>
  <si>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</si>
  <si>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</si>
  <si>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</si>
  <si>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</si>
  <si>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</si>
  <si>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</si>
  <si>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</si>
  <si>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</si>
  <si>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</si>
  <si>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</si>
  <si>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</si>
  <si>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</si>
  <si>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</si>
  <si>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</si>
  <si>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</si>
  <si>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</si>
  <si>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</si>
  <si>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</si>
  <si>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</si>
  <si>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</si>
  <si>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</si>
  <si>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</si>
  <si>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</si>
  <si>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</si>
  <si>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</si>
  <si>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</si>
  <si>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</si>
  <si>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</si>
  <si>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</si>
  <si>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</si>
  <si>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</si>
  <si>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</si>
  <si>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</si>
  <si>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</si>
  <si>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</si>
  <si>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</si>
  <si>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</si>
  <si>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администрации</t>
  </si>
  <si>
    <t>1250100120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</si>
  <si>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</si>
  <si>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</si>
  <si>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</si>
  <si>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</si>
  <si>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органов местного самоуправления</t>
  </si>
  <si>
    <t>1250100130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</si>
  <si>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</si>
  <si>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</si>
  <si>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</si>
  <si>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</si>
  <si>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</si>
  <si>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</si>
  <si>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</si>
  <si>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</si>
  <si>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</si>
  <si>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</si>
  <si>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</si>
  <si>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</si>
  <si>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</si>
  <si>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</si>
  <si>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</si>
  <si>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</si>
  <si>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</si>
  <si>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</si>
  <si>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</si>
  <si>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</si>
  <si>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</si>
  <si>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</si>
  <si>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</si>
  <si>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</si>
  <si>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</si>
  <si>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</si>
  <si>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</si>
  <si>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</si>
  <si>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</si>
  <si>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</si>
  <si>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</si>
  <si>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</si>
  <si>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</si>
  <si>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</si>
  <si>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</si>
  <si>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</si>
  <si>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</si>
  <si>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</si>
  <si>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</si>
  <si>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</si>
  <si>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</si>
  <si>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</si>
  <si>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</si>
  <si>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</si>
  <si>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</si>
  <si>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</si>
  <si>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</si>
  <si>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</si>
  <si>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</si>
  <si>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</si>
  <si>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</si>
  <si>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</si>
  <si>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</si>
  <si>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0320360680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</si>
  <si>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</si>
  <si>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</si>
  <si>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</si>
  <si>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</si>
  <si>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</si>
  <si>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</si>
  <si>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</si>
  <si>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</si>
  <si>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</si>
  <si>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</si>
  <si>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</si>
  <si>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</si>
  <si>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</si>
  <si>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</si>
  <si>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</si>
  <si>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</si>
  <si>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</si>
  <si>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</si>
  <si>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</si>
  <si>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</si>
  <si>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</si>
  <si>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</si>
  <si>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</si>
  <si>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</si>
  <si>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</si>
  <si>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</si>
  <si>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</si>
  <si>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</si>
  <si>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</si>
  <si>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</si>
  <si>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</si>
  <si>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</si>
  <si>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</si>
  <si>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</si>
  <si>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</si>
  <si>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</si>
  <si>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</si>
  <si>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</si>
  <si>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</si>
  <si>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</si>
  <si>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</si>
  <si>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</si>
  <si>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</si>
  <si>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</si>
  <si>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</si>
  <si>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</si>
  <si>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</si>
  <si>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</si>
  <si>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</si>
  <si>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</si>
  <si>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</si>
  <si>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</si>
  <si>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</si>
  <si>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Содержание и развитие муниципальных экстренных оперативных служб</t>
  </si>
  <si>
    <t>0820101020</t>
  </si>
  <si>
    <t>Подпрограмма "Развитие и совершенствование систем оповещения и информирования населения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</si>
  <si>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</si>
  <si>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</si>
  <si>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</si>
  <si>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</si>
  <si>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</si>
  <si>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мероприятий гражданской обороны"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</si>
  <si>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</si>
  <si>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</si>
  <si>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</si>
  <si>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</si>
  <si>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</si>
  <si>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</si>
  <si>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</si>
  <si>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</si>
  <si>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</si>
  <si>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</si>
  <si>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</si>
  <si>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</si>
  <si>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</si>
  <si>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</si>
  <si>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</si>
  <si>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</si>
  <si>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</si>
  <si>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</si>
  <si>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</si>
  <si>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</si>
  <si>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</si>
  <si>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</si>
  <si>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</si>
  <si>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</si>
  <si>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</si>
  <si>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</si>
  <si>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</si>
  <si>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</si>
  <si>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</si>
  <si>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</si>
  <si>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</si>
  <si>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</si>
  <si>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</si>
  <si>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</si>
  <si>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</si>
  <si>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</si>
  <si>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</si>
  <si>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</si>
  <si>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</si>
  <si>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</si>
  <si>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</si>
  <si>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</si>
  <si>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</si>
  <si>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</si>
  <si>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</si>
  <si>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</si>
  <si>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</si>
  <si>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</si>
  <si>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</si>
  <si>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</si>
  <si>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</si>
  <si>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</si>
  <si>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</si>
  <si>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</si>
  <si>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</si>
  <si>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</si>
  <si>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1450100230</t>
  </si>
  <si>
    <t>Муниципальная программа "Формирование современной комфортной городской среды"</t>
  </si>
  <si>
    <t>1700000000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</si>
  <si>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</si>
  <si>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</si>
  <si>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</si>
  <si>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</si>
  <si>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Связь и информатика</t>
  </si>
  <si>
    <t>10</t>
  </si>
  <si>
    <t>Федеральный проект "Информационная инфраструктура"</t>
  </si>
  <si>
    <t>152D200000</t>
  </si>
  <si>
    <t>152D270600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</si>
  <si>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</si>
  <si>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</si>
  <si>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</si>
  <si>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</si>
  <si>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</si>
  <si>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</si>
  <si>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</si>
  <si>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Оснащение планшетными компьютерами общеобразовательных организаций в Московской области</t>
  </si>
  <si>
    <t>152E4S2770</t>
  </si>
  <si>
    <t>Другие вопросы в области национальной экономики</t>
  </si>
  <si>
    <t>12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</si>
  <si>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</si>
  <si>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0810600000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</si>
  <si>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</si>
  <si>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</si>
  <si>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</si>
  <si>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</si>
  <si>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</si>
  <si>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</si>
  <si>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</si>
  <si>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</si>
  <si>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</si>
  <si>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</si>
  <si>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</si>
  <si>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</si>
  <si>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</si>
  <si>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многофункциональных индустриальных парков, технопарков (технологических парков), инновационно-технологических центров, промышленных площадок на территории Московской области"</t>
  </si>
  <si>
    <t>1110200000</t>
  </si>
  <si>
    <t>Стимулирование инвестиционной деятельности муниципальных образований за счет средств местного бюджета</t>
  </si>
  <si>
    <t>1110274510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</si>
  <si>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</si>
  <si>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</si>
  <si>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</si>
  <si>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</si>
  <si>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</si>
  <si>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</si>
  <si>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</si>
  <si>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</si>
  <si>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</si>
  <si>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1130206210</t>
  </si>
  <si>
    <t>Подпрограмма "Развитие потребительского рынка и услуг"</t>
  </si>
  <si>
    <t>1140000000</t>
  </si>
  <si>
    <t>Основное мероприятие "Развитие потребительского рынка и услуг"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</si>
  <si>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</si>
  <si>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</si>
  <si>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</si>
  <si>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</si>
  <si>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</si>
  <si>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</si>
  <si>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</si>
  <si>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</si>
  <si>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</si>
  <si>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</si>
  <si>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</si>
  <si>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</si>
  <si>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</si>
  <si>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</si>
  <si>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</si>
  <si>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</si>
  <si>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</si>
  <si>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</si>
  <si>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</si>
  <si>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</si>
  <si>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</si>
  <si>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</si>
  <si>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</si>
  <si>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</si>
  <si>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</si>
  <si>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Подпрограмма "Создание условий для обеспечения комфортного проживания жителей в многоквартирных домах"</t>
  </si>
  <si>
    <t>1730000000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</si>
  <si>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</si>
  <si>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</si>
  <si>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</si>
  <si>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</si>
  <si>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</si>
  <si>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</si>
  <si>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</si>
  <si>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191F367484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</si>
  <si>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</si>
  <si>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</si>
  <si>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</si>
  <si>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</si>
  <si>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</si>
  <si>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</si>
  <si>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</si>
  <si>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</si>
  <si>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</si>
  <si>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</si>
  <si>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</si>
  <si>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</si>
  <si>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</si>
  <si>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1920400000</t>
  </si>
  <si>
    <t>19204S9602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</si>
  <si>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</si>
  <si>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</si>
  <si>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</si>
  <si>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</si>
  <si>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</si>
  <si>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</si>
  <si>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</si>
  <si>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</si>
  <si>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1010200190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</si>
  <si>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</si>
  <si>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</si>
  <si>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</si>
  <si>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</si>
  <si>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</si>
  <si>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</si>
  <si>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</si>
  <si>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</si>
  <si>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</si>
  <si>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Бюджетные инвестиции</t>
  </si>
  <si>
    <t>410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</si>
  <si>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</si>
  <si>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</si>
  <si>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</si>
  <si>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1030200000</t>
  </si>
  <si>
    <t>1030200190</t>
  </si>
  <si>
    <t>Строительство и реконструкция объектов коммунальной инфраструктуры</t>
  </si>
  <si>
    <t>10302S4080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</si>
  <si>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</si>
  <si>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</si>
  <si>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</si>
  <si>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</si>
  <si>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</si>
  <si>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</si>
  <si>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</si>
  <si>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</si>
  <si>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</si>
  <si>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</si>
  <si>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</si>
  <si>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1080000000</t>
  </si>
  <si>
    <t>1080100000</t>
  </si>
  <si>
    <t>1080100190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</si>
  <si>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</si>
  <si>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</si>
  <si>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Благоустройство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</si>
  <si>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</si>
  <si>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</si>
  <si>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</si>
  <si>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</si>
  <si>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Основное мероприятие "Организация ритуальных услуг и содержание мест захоронения"</t>
  </si>
  <si>
    <t>0810700000</t>
  </si>
  <si>
    <t>Содержание мест захоронения</t>
  </si>
  <si>
    <t>0810700590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</si>
  <si>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</si>
  <si>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</si>
  <si>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</si>
  <si>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</si>
  <si>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</si>
  <si>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</si>
  <si>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Приобретение и установка технических сооружений (устройств) для развлечений, оснащенных электрическим приводом</t>
  </si>
  <si>
    <t>17101S1340</t>
  </si>
  <si>
    <t>Субсидии автономным учреждениям</t>
  </si>
  <si>
    <t>620</t>
  </si>
  <si>
    <t>Федеральный проект "Формирование комфортной городской среды"</t>
  </si>
  <si>
    <t>171F200000</t>
  </si>
  <si>
    <t>Организация благоустройства территории городского округа</t>
  </si>
  <si>
    <t>1720100620</t>
  </si>
  <si>
    <t>Оплата исполнительных листов, судебных издержек</t>
  </si>
  <si>
    <t>9900000080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</si>
  <si>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</si>
  <si>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</si>
  <si>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</si>
  <si>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</si>
  <si>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</si>
  <si>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</si>
  <si>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</si>
  <si>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</si>
  <si>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</si>
  <si>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</si>
  <si>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</si>
  <si>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</si>
  <si>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</si>
  <si>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</si>
  <si>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</si>
  <si>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Организация мероприятий по охране окружающей среды в границах городского округа</t>
  </si>
  <si>
    <t>0720100370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</si>
  <si>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</si>
  <si>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</si>
  <si>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Взносы на капитальный ремонт общего имущества многоквартирных домов</t>
  </si>
  <si>
    <t>1210200180</t>
  </si>
  <si>
    <t>Охрана окружающей среды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</si>
  <si>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</si>
  <si>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</si>
  <si>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</si>
  <si>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</si>
  <si>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0710100000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</si>
  <si>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</si>
  <si>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</si>
  <si>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</si>
  <si>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</si>
  <si>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</si>
  <si>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</si>
  <si>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</si>
  <si>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</si>
  <si>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</si>
  <si>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</si>
  <si>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Рекультивация полигонов твердых коммунальных отходов</t>
  </si>
  <si>
    <t>075G152429</t>
  </si>
  <si>
    <t>Образование</t>
  </si>
  <si>
    <t>07</t>
  </si>
  <si>
    <t>Дошкольное образование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</si>
  <si>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</si>
  <si>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</si>
  <si>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</si>
  <si>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</si>
  <si>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</si>
  <si>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</si>
  <si>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</si>
  <si>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0310206041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</si>
  <si>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</si>
  <si>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0310206042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</si>
  <si>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</si>
  <si>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</si>
  <si>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</si>
  <si>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</si>
  <si>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инфраструктуры"</t>
  </si>
  <si>
    <t>0420200000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</si>
  <si>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</si>
  <si>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</si>
  <si>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Подпрограмма "Строительство (реконструкция) объектов образования"</t>
  </si>
  <si>
    <t>1830000000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</si>
  <si>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</si>
  <si>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</si>
  <si>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</si>
  <si>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</si>
  <si>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</si>
  <si>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</si>
  <si>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0320106051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</si>
  <si>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</si>
  <si>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</si>
  <si>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</si>
  <si>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0320106053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</si>
  <si>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</si>
  <si>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0320106054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</si>
  <si>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</si>
  <si>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</si>
  <si>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</si>
  <si>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</si>
  <si>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</si>
  <si>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</si>
  <si>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</si>
  <si>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</si>
  <si>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</si>
  <si>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</si>
  <si>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</si>
  <si>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</si>
  <si>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</si>
  <si>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</si>
  <si>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</si>
  <si>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</si>
  <si>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</si>
  <si>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</si>
  <si>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</si>
  <si>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</si>
  <si>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</si>
  <si>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</si>
  <si>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</si>
  <si>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</si>
  <si>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</si>
  <si>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</si>
  <si>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</si>
  <si>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</si>
  <si>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</si>
  <si>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</si>
  <si>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</si>
  <si>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183E100000</t>
  </si>
  <si>
    <t>Капитальные вложения в объекты общего образования</t>
  </si>
  <si>
    <t>183E1S4260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</si>
  <si>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</si>
  <si>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</si>
  <si>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</si>
  <si>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</si>
  <si>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</si>
  <si>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</si>
  <si>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</si>
  <si>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</si>
  <si>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</si>
  <si>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</si>
  <si>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0330306061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</si>
  <si>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</si>
  <si>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0330306062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</si>
  <si>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</si>
  <si>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0330306063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</si>
  <si>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</si>
  <si>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0330306064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</si>
  <si>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</si>
  <si>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</si>
  <si>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Федеральный проект "Культурная среда"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</si>
  <si>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</si>
  <si>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</si>
  <si>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</si>
  <si>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</si>
  <si>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</si>
  <si>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</si>
  <si>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Подпрограмма "Обеспечивающая подпрограмма"</t>
  </si>
  <si>
    <t>0350000000</t>
  </si>
  <si>
    <t>0350100000</t>
  </si>
  <si>
    <t>0350100130</t>
  </si>
  <si>
    <t>Обеспечение деятельности органов местного самоуправления (технические служащие)</t>
  </si>
  <si>
    <t>0350100131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</si>
  <si>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</si>
  <si>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0350100132</t>
  </si>
  <si>
    <t>Обеспечение деятельности органов местного самоуправления (уплата налогов,сборов и иных платежей)</t>
  </si>
  <si>
    <t>0350100133</t>
  </si>
  <si>
    <t>Обеспечение деятельности прочих учреждений образования</t>
  </si>
  <si>
    <t>0350106080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</si>
  <si>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</si>
  <si>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</si>
  <si>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</si>
  <si>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</si>
  <si>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</si>
  <si>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</si>
  <si>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</si>
  <si>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</si>
  <si>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Мероприятия по организации отдыха детей в каникулярное время</t>
  </si>
  <si>
    <t>04305S2190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</si>
  <si>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</si>
  <si>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</si>
  <si>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</si>
  <si>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</si>
  <si>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</si>
  <si>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</si>
  <si>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</si>
  <si>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</si>
  <si>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</si>
  <si>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</si>
  <si>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</si>
  <si>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</si>
  <si>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</si>
  <si>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</si>
  <si>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</si>
  <si>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</si>
  <si>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</si>
  <si>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</si>
  <si>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учреждений"</t>
  </si>
  <si>
    <t>0240100000</t>
  </si>
  <si>
    <t>Мероприятия в сфере культуры</t>
  </si>
  <si>
    <t>0240100500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</si>
  <si>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</si>
  <si>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</si>
  <si>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</si>
  <si>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</si>
  <si>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</si>
  <si>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0240500000</t>
  </si>
  <si>
    <t>0240500500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</si>
  <si>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</si>
  <si>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</si>
  <si>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Подпрограмма "Укрепление материально-технической базы государственных и муниципальных учреждений культуры Московской области"</t>
  </si>
  <si>
    <t>0250000000</t>
  </si>
  <si>
    <t>025A100000</t>
  </si>
  <si>
    <t>Создание модельных муниципальных библиотек</t>
  </si>
  <si>
    <t>025A154540</t>
  </si>
  <si>
    <t>025A1S0080</t>
  </si>
  <si>
    <t>0280000000</t>
  </si>
  <si>
    <t>0280100000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</si>
  <si>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</si>
  <si>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</si>
  <si>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</si>
  <si>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</si>
  <si>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</si>
  <si>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Создание условий для массового отдыха жителей городского округа</t>
  </si>
  <si>
    <t>0290101010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</si>
  <si>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</si>
  <si>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</si>
  <si>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Подпрограмма "Развитие туризма в Московской области"</t>
  </si>
  <si>
    <t>1360000000</t>
  </si>
  <si>
    <t>Основное мероприятие "Развитие рынка туристских услуг, развитие внутреннего и въездного туризма"</t>
  </si>
  <si>
    <t>1360100000</t>
  </si>
  <si>
    <t>Создание условий для развития туризма</t>
  </si>
  <si>
    <t>1360100860</t>
  </si>
  <si>
    <t>Другие вопросы в области культуры, кинематографии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</si>
  <si>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</si>
  <si>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</si>
  <si>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</si>
  <si>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</si>
  <si>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</si>
  <si>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</si>
  <si>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</si>
  <si>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</si>
  <si>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</si>
  <si>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</si>
  <si>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</si>
  <si>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</si>
  <si>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</si>
  <si>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</si>
  <si>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</si>
  <si>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</si>
  <si>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</si>
  <si>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Публичные нормативные социальные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</si>
  <si>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</si>
  <si>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</si>
  <si>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</si>
  <si>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0410361410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</si>
  <si>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</si>
  <si>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</si>
  <si>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</si>
  <si>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</si>
  <si>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</si>
  <si>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</si>
  <si>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</si>
  <si>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</si>
  <si>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</si>
  <si>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</si>
  <si>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</si>
  <si>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</si>
  <si>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</si>
  <si>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</si>
  <si>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</si>
  <si>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</si>
  <si>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</si>
  <si>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</si>
  <si>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</si>
  <si>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0980251760</t>
  </si>
  <si>
    <t>Охрана семьи и детства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</si>
  <si>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</si>
  <si>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</si>
  <si>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</si>
  <si>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</si>
  <si>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</si>
  <si>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</si>
  <si>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</si>
  <si>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</si>
  <si>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</si>
  <si>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</si>
  <si>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</si>
  <si>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</si>
  <si>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</si>
  <si>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</si>
  <si>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проведения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</si>
  <si>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</si>
  <si>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</si>
  <si>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</si>
  <si>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Массовый спорт</t>
  </si>
  <si>
    <t>Подпрограмма "Подготовка спортивного резерва"</t>
  </si>
  <si>
    <t>0530000000</t>
  </si>
  <si>
    <t>Основное мероприятие "Подготовка спортивных сборных команд"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</si>
  <si>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</si>
  <si>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</si>
  <si>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</si>
  <si>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</si>
  <si>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</si>
  <si>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</si>
  <si>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</si>
  <si>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</si>
  <si>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</si>
  <si>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</si>
  <si>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</si>
  <si>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</si>
  <si>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</si>
  <si>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1310106180</t>
  </si>
  <si>
    <t>Другие вопросы в области средств массовой информации</t>
  </si>
  <si>
    <t>Основное мероприятие "Разработка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блогосфере"</t>
  </si>
  <si>
    <t>1310200000</t>
  </si>
  <si>
    <t>1310200820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</si>
  <si>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</si>
  <si>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</si>
  <si>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</si>
  <si>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</si>
  <si>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</si>
  <si>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</si>
  <si>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</si>
  <si>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</si>
  <si>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700</t>
  </si>
  <si>
    <t>730</t>
  </si>
  <si>
    <t>Итого</t>
  </si>
  <si>
    <t xml:space="preserve"> Бюджетные инвестиции
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</si>
  <si>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</si>
  <si>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Строительство и реконструкция объектов очистки сточных вод</t>
  </si>
  <si>
    <t>10201S4020</t>
  </si>
  <si>
    <t xml:space="preserve">Субсидии бюджетным учреждениям 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</si>
  <si>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за счет средств местного бюджета</t>
  </si>
  <si>
    <t xml:space="preserve"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</si>
  <si>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 Московской области</t>
  </si>
  <si>
    <t>Проведение мероприятий по комплексной борьбе с борщевиком Сосновского</t>
  </si>
  <si>
    <t>0620101280</t>
  </si>
  <si>
    <t>191F367483</t>
  </si>
  <si>
    <t>Расходы на обеспечение деятельности (оказание услуг) муниципальных учреждений в сфере жилищно-коммунального хозяйства</t>
  </si>
  <si>
    <t>Сбор, удаление отходов и очистка сточных вод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</si>
  <si>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</si>
  <si>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</si>
  <si>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183E174480</t>
  </si>
  <si>
    <t>Сумма 2020 год (тыс. руб.)</t>
  </si>
  <si>
    <t>Утверждено</t>
  </si>
  <si>
    <t>Исполнено</t>
  </si>
  <si>
    <t>Процент исполнения</t>
  </si>
  <si>
    <t>0820200730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</si>
  <si>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</si>
  <si>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</si>
  <si>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</si>
  <si>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171F2S2740</t>
  </si>
  <si>
    <t>Ремонт дворовых территорий</t>
  </si>
  <si>
    <t>Организация ритуальных услуг</t>
  </si>
  <si>
    <t>0810700480</t>
  </si>
  <si>
    <t>Расходы на обеспечение деятельности (оказание услуг) муниципальных учреждений в сфере благоустройства</t>
  </si>
  <si>
    <t>183E174260</t>
  </si>
  <si>
    <t>Капитальные вложения в объекты общего образования за счет средств местного бюджета</t>
  </si>
  <si>
    <t>0810762820</t>
  </si>
  <si>
    <t>Оплата кредиторской задолженности за выполненные работы по устройству контейнерных площадок</t>
  </si>
  <si>
    <t>17101S1670</t>
  </si>
  <si>
    <t>Устройство контейнерных площадок</t>
  </si>
  <si>
    <t>13307S3050</t>
  </si>
  <si>
    <t>Реализация проектов граждан, сформированных в рамках практик инициативного бюджетирования за средств местного бюджета</t>
  </si>
  <si>
    <t>Подпрограмма «Эффективное местное самоуправление Московской области»</t>
  </si>
  <si>
    <t>Благоустройство общественных территорий</t>
  </si>
  <si>
    <t>171F254240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</si>
  <si>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</si>
  <si>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171F254249</t>
  </si>
  <si>
    <t>Благоустройство общественных территорий в малых городах и исторических поселениях – победителях Всероссийского конкурса  лучших проектов создания комфортной городской среды</t>
  </si>
  <si>
    <t>0310262120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</si>
  <si>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</si>
  <si>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0320372090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</si>
  <si>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 за счет средств местного бюджета</t>
  </si>
  <si>
    <t>03203L3040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</si>
  <si>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</si>
  <si>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032E100390</t>
  </si>
  <si>
    <t>Проведение капитального ремонта, технического переоснащения и благоустройства территорий учреждений образования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</si>
  <si>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</si>
  <si>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0320362090</t>
  </si>
  <si>
    <t>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</si>
  <si>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0330600000</t>
  </si>
  <si>
    <t>0330600940</t>
  </si>
  <si>
    <t>02402L5192</t>
  </si>
  <si>
    <t>Премии и гранты</t>
  </si>
  <si>
    <t>Поддержка отрасли культуры</t>
  </si>
  <si>
    <t>0240200000</t>
  </si>
  <si>
    <t>Основное мероприятие "Государственная поддержка лучших сельских учреждений культуры и их лучших работников"</t>
  </si>
  <si>
    <t>0810100000</t>
  </si>
  <si>
    <t>0810100300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</si>
  <si>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</si>
  <si>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</si>
  <si>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</si>
  <si>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Проведение капитального ремонта многоквартирных домов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</si>
  <si>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</si>
  <si>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17302S2860</t>
  </si>
  <si>
    <t>Приобретение объектов коммунальной инфраструктуры за счет средств местного бюджета</t>
  </si>
  <si>
    <t>171F255558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</si>
  <si>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в рамках подготовки к празднованию юбилеев муниципальных образований Московской области</t>
  </si>
  <si>
    <t>0750400610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</si>
  <si>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</si>
  <si>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0750400000</t>
  </si>
  <si>
    <t>Основное мероприятие "Создание производственных мощностей в отрасли обращения с отходами"</t>
  </si>
  <si>
    <t>032E1S2760</t>
  </si>
  <si>
    <t>0320153031</t>
  </si>
  <si>
    <t>к решению Совета депутатов</t>
  </si>
  <si>
    <t xml:space="preserve">Сергиево-Посадского </t>
  </si>
  <si>
    <t>городского округа</t>
  </si>
  <si>
    <t>Московской области</t>
  </si>
  <si>
    <t>от ____________ №_______</t>
  </si>
  <si>
    <t>Приложение №2</t>
  </si>
  <si>
    <t>15102S0650</t>
  </si>
  <si>
    <t>15102S0720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</si>
  <si>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</si>
  <si>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Субсидия на организацию многофункциональных цетров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</t>
  </si>
  <si>
    <t>191F36748S</t>
  </si>
  <si>
    <t>Реализация отдельных мероприятий муниципальных программ</t>
  </si>
  <si>
    <t>Строительство и реконструкция объектов коммунальной инфраструктуры за счет средств местного бюджета</t>
  </si>
  <si>
    <t>171F255557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</si>
  <si>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(создание новых и благоустройство существующих парков культуры и отдыха)</t>
  </si>
  <si>
    <t>032E1S2340</t>
  </si>
  <si>
    <t>Мероприятия по проведению капитального ремонта в муниципальных общеобразовательных организациях в Московской области</t>
  </si>
  <si>
    <t>0250100000</t>
  </si>
  <si>
    <t>0250101310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</si>
  <si>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</si>
  <si>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</si>
  <si>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0751101450</t>
  </si>
  <si>
    <t>0751100000</t>
  </si>
  <si>
    <t xml:space="preserve">Основное мероприятие "Организация работ в области обращения с отходами"
</t>
  </si>
  <si>
    <t>Организация мероприятий, связанных с рекультивацией полигонов твердых коммунальных отходов</t>
  </si>
  <si>
    <t xml:space="preserve">функциональной классификации расходов бюджета Российской Федерации </t>
  </si>
  <si>
    <t xml:space="preserve">Исполнение бюджета Сергиево-Посадского городского округа по расходам за 2020 год по разделам и подразделам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</si>
</sst>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90">
    <xf numFmtId="0" fontId="0" fillId="0" borderId="0" xfId="0"/>
    <xf numFmtId="0" fontId="1" fillId="0" borderId="0" xfId="0" applyFont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left" vertical="center" wrapText="1"/>
    </xf>
    <xf numFmtId="0" fontId="4" fillId="0" borderId="19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left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 wrapText="1"/>
    </xf>
    <xf numFmtId="164" fontId="5" fillId="0" borderId="23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right" vertical="center" wrapText="1"/>
    </xf>
    <xf numFmtId="11" fontId="4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right" vertical="center" wrapText="1"/>
    </xf>
    <xf numFmtId="164" fontId="4" fillId="0" borderId="28" xfId="0" applyNumberFormat="1" applyFont="1" applyBorder="1" applyAlignment="1">
      <alignment horizontal="right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28" xfId="0" applyNumberFormat="1" applyFont="1" applyFill="1" applyBorder="1" applyAlignment="1">
      <alignment horizontal="right" vertical="center" wrapText="1"/>
    </xf>
    <xf numFmtId="164" fontId="4" fillId="0" borderId="29" xfId="0" applyNumberFormat="1" applyFont="1" applyFill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 wrapText="1"/>
    </xf>
    <xf numFmtId="164" fontId="4" fillId="0" borderId="28" xfId="0" applyNumberFormat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4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0" fontId="4" fillId="0" borderId="36" xfId="0" applyNumberFormat="1" applyFont="1" applyBorder="1" applyAlignment="1">
      <alignment horizontal="left" vertical="center" wrapText="1"/>
    </xf>
    <xf numFmtId="164" fontId="4" fillId="0" borderId="37" xfId="0" applyNumberFormat="1" applyFont="1" applyBorder="1" applyAlignment="1">
      <alignment horizontal="right" vertical="center" wrapText="1"/>
    </xf>
    <xf numFmtId="0" fontId="4" fillId="0" borderId="18" xfId="0" applyNumberFormat="1" applyFont="1" applyFill="1" applyBorder="1" applyAlignment="1">
      <alignment horizontal="left" vertical="center" wrapText="1"/>
    </xf>
    <xf numFmtId="0" fontId="4" fillId="0" borderId="38" xfId="0" applyNumberFormat="1" applyFont="1" applyBorder="1" applyAlignment="1">
      <alignment horizontal="left" vertical="center" wrapText="1"/>
    </xf>
    <xf numFmtId="0" fontId="4" fillId="0" borderId="38" xfId="0" applyNumberFormat="1" applyFont="1" applyFill="1" applyBorder="1" applyAlignment="1">
      <alignment horizontal="left" vertical="center" wrapText="1"/>
    </xf>
    <xf numFmtId="0" fontId="4" fillId="0" borderId="39" xfId="0" applyNumberFormat="1" applyFont="1" applyBorder="1" applyAlignment="1">
      <alignment horizontal="left" vertical="center" wrapText="1"/>
    </xf>
    <xf numFmtId="49" fontId="4" fillId="0" borderId="38" xfId="0" applyNumberFormat="1" applyFont="1" applyBorder="1" applyAlignment="1">
      <alignment horizontal="left" vertical="center" wrapText="1"/>
    </xf>
    <xf numFmtId="164" fontId="4" fillId="0" borderId="40" xfId="0" applyNumberFormat="1" applyFont="1" applyBorder="1" applyAlignment="1">
      <alignment horizontal="right" vertical="center" wrapText="1"/>
    </xf>
    <xf numFmtId="164" fontId="4" fillId="0" borderId="41" xfId="0" applyNumberFormat="1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4" fontId="0" fillId="0" borderId="0" xfId="0" applyNumberFormat="1"/>
    <xf numFmtId="0" fontId="10" fillId="0" borderId="1" xfId="1" applyFont="1" applyAlignment="1">
      <alignment horizontal="left"/>
    </xf>
    <xf numFmtId="0" fontId="10" fillId="0" borderId="1" xfId="1" applyFont="1"/>
    <xf numFmtId="49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32" xfId="0" applyNumberFormat="1" applyFont="1" applyBorder="1" applyAlignment="1">
      <alignment horizontal="left" vertical="center"/>
    </xf>
    <xf numFmtId="0" fontId="5" fillId="0" borderId="33" xfId="0" applyNumberFormat="1" applyFont="1" applyBorder="1" applyAlignment="1">
      <alignment horizontal="left" vertical="center"/>
    </xf>
    <xf numFmtId="0" fontId="5" fillId="0" borderId="34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right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6"/>
  <sheetViews>
    <sheetView tabSelected="1" topLeftCell="A7" zoomScaleNormal="100" zoomScaleSheetLayoutView="100" workbookViewId="0">
      <selection activeCell="B15" sqref="B15"/>
    </sheetView>
  </sheetViews>
  <sheetFormatPr defaultRowHeight="15" x14ac:dyDescent="0.25"/>
  <cols>
    <col min="1" max="1" width="56.140625" customWidth="1"/>
    <col min="2" max="2" width="8.28515625" customWidth="1"/>
    <col min="3" max="3" width="8.7109375" customWidth="1"/>
    <col min="4" max="4" width="14.85546875" customWidth="1"/>
    <col min="5" max="5" width="7.140625" customWidth="1"/>
    <col min="6" max="6" width="22.85546875" customWidth="1"/>
    <col min="7" max="7" width="21.28515625" customWidth="1"/>
    <col min="8" max="8" width="18.42578125" customWidth="1"/>
  </cols>
  <sheetData>
    <row r="1" spans="1:9" ht="15.75" x14ac:dyDescent="0.25">
      <c r="G1" s="70"/>
    </row>
    <row r="2" spans="1:9" ht="18.75" x14ac:dyDescent="0.3">
      <c r="G2" s="72" t="s">
        <v>783</v>
      </c>
    </row>
    <row r="3" spans="1:9" ht="18.75" x14ac:dyDescent="0.3">
      <c r="F3" s="1"/>
      <c r="G3" s="72" t="s">
        <v>778</v>
      </c>
    </row>
    <row r="4" spans="1:9" ht="18.75" x14ac:dyDescent="0.3">
      <c r="F4" s="1"/>
      <c r="G4" s="72" t="s">
        <v>779</v>
      </c>
    </row>
    <row r="5" spans="1:9" ht="18.75" x14ac:dyDescent="0.3">
      <c r="F5" s="1"/>
      <c r="G5" s="72" t="s">
        <v>780</v>
      </c>
    </row>
    <row r="6" spans="1:9" ht="18.75" x14ac:dyDescent="0.3">
      <c r="F6" s="1"/>
      <c r="G6" s="72" t="s">
        <v>781</v>
      </c>
    </row>
    <row r="7" spans="1:9" ht="18.75" x14ac:dyDescent="0.3">
      <c r="F7" s="1"/>
      <c r="G7" s="73" t="s">
        <v>782</v>
      </c>
    </row>
    <row r="8" spans="1:9" ht="15.75" x14ac:dyDescent="0.25">
      <c r="F8" s="1"/>
      <c r="G8" s="1"/>
    </row>
    <row r="9" spans="1:9" ht="17.25" customHeight="1" x14ac:dyDescent="0.25">
      <c r="A9" s="1"/>
      <c r="B9" s="1"/>
      <c r="C9" s="1"/>
      <c r="D9" s="1"/>
      <c r="E9" s="1"/>
      <c r="F9" s="1"/>
      <c r="G9" s="1"/>
      <c r="H9" s="1"/>
    </row>
    <row r="10" spans="1:9" ht="28.5" customHeight="1" x14ac:dyDescent="0.3">
      <c r="A10" s="74" t="s">
        <v>804</v>
      </c>
      <c r="B10" s="75"/>
      <c r="C10" s="75"/>
      <c r="D10" s="75"/>
      <c r="E10" s="75"/>
      <c r="F10" s="75"/>
      <c r="G10" s="75"/>
      <c r="H10" s="75"/>
      <c r="I10" s="75"/>
    </row>
    <row r="11" spans="1:9" ht="21.75" customHeight="1" x14ac:dyDescent="0.3">
      <c r="A11" s="74" t="s">
        <v>803</v>
      </c>
      <c r="B11" s="75"/>
      <c r="C11" s="75"/>
      <c r="D11" s="75"/>
      <c r="E11" s="75"/>
      <c r="F11" s="75"/>
      <c r="G11" s="75"/>
      <c r="H11" s="75"/>
      <c r="I11" s="75"/>
    </row>
    <row r="12" spans="1:9" ht="16.5" thickBot="1" x14ac:dyDescent="0.3">
      <c r="A12" s="80"/>
      <c r="B12" s="80"/>
      <c r="C12" s="80"/>
      <c r="D12" s="80"/>
      <c r="E12" s="80"/>
      <c r="F12" s="80"/>
      <c r="G12" s="80"/>
      <c r="H12" s="80"/>
    </row>
    <row r="13" spans="1:9" ht="21.6" customHeight="1" thickBot="1" x14ac:dyDescent="0.3">
      <c r="A13" s="81" t="s">
        <v>0</v>
      </c>
      <c r="B13" s="83" t="s">
        <v>1</v>
      </c>
      <c r="C13" s="83" t="s">
        <v>2</v>
      </c>
      <c r="D13" s="85" t="s">
        <v>3</v>
      </c>
      <c r="E13" s="85" t="s">
        <v>4</v>
      </c>
      <c r="F13" s="87" t="s">
        <v>716</v>
      </c>
      <c r="G13" s="88"/>
      <c r="H13" s="89"/>
    </row>
    <row r="14" spans="1:9" ht="36" customHeight="1" thickBot="1" x14ac:dyDescent="0.3">
      <c r="A14" s="82"/>
      <c r="B14" s="84"/>
      <c r="C14" s="84"/>
      <c r="D14" s="86"/>
      <c r="E14" s="86"/>
      <c r="F14" s="44" t="s">
        <v>717</v>
      </c>
      <c r="G14" s="44" t="s">
        <v>718</v>
      </c>
      <c r="H14" s="13" t="s">
        <v>719</v>
      </c>
    </row>
    <row r="15" spans="1:9" ht="16.5" thickBot="1" x14ac:dyDescent="0.3">
      <c r="A15" s="1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15">
        <v>8</v>
      </c>
    </row>
    <row r="16" spans="1:9" ht="19.5" thickBot="1" x14ac:dyDescent="0.3">
      <c r="A16" s="20" t="s">
        <v>5</v>
      </c>
      <c r="B16" s="21" t="s">
        <v>6</v>
      </c>
      <c r="C16" s="21"/>
      <c r="D16" s="21"/>
      <c r="E16" s="21"/>
      <c r="F16" s="29">
        <f>F17+F24+F39+F82+F116+F121</f>
        <v>763635.3</v>
      </c>
      <c r="G16" s="29">
        <f>G17+G24+G39+G82+G116+G121</f>
        <v>737056.8</v>
      </c>
      <c r="H16" s="30">
        <f>G16/F16*100</f>
        <v>96.519477294986231</v>
      </c>
    </row>
    <row r="17" spans="1:8" ht="56.25" x14ac:dyDescent="0.25">
      <c r="A17" s="58" t="s">
        <v>7</v>
      </c>
      <c r="B17" s="5" t="s">
        <v>6</v>
      </c>
      <c r="C17" s="5" t="s">
        <v>8</v>
      </c>
      <c r="D17" s="12"/>
      <c r="E17" s="12"/>
      <c r="F17" s="24">
        <f t="shared" ref="F17:G22" si="0">F18</f>
        <v>3495.9</v>
      </c>
      <c r="G17" s="45">
        <f t="shared" si="0"/>
        <v>3365.3</v>
      </c>
      <c r="H17" s="65">
        <f t="shared" ref="H17:H83" si="1">G17/F17*100</f>
        <v>96.264195200091535</v>
      </c>
    </row>
    <row r="18" spans="1:8" ht="37.5" x14ac:dyDescent="0.25">
      <c r="A18" s="16" t="s">
        <v>9</v>
      </c>
      <c r="B18" s="8" t="s">
        <v>6</v>
      </c>
      <c r="C18" s="8" t="s">
        <v>8</v>
      </c>
      <c r="D18" s="8" t="s">
        <v>10</v>
      </c>
      <c r="E18" s="8"/>
      <c r="F18" s="25">
        <f t="shared" si="0"/>
        <v>3495.9</v>
      </c>
      <c r="G18" s="46">
        <f t="shared" si="0"/>
        <v>3365.3</v>
      </c>
      <c r="H18" s="59">
        <f t="shared" si="1"/>
        <v>96.264195200091535</v>
      </c>
    </row>
    <row r="19" spans="1:8" ht="18.75" x14ac:dyDescent="0.25">
      <c r="A19" s="16" t="s">
        <v>11</v>
      </c>
      <c r="B19" s="8" t="s">
        <v>6</v>
      </c>
      <c r="C19" s="8" t="s">
        <v>8</v>
      </c>
      <c r="D19" s="6" t="s">
        <v>12</v>
      </c>
      <c r="E19" s="6"/>
      <c r="F19" s="25">
        <f t="shared" si="0"/>
        <v>3495.9</v>
      </c>
      <c r="G19" s="46">
        <f t="shared" si="0"/>
        <v>3365.3</v>
      </c>
      <c r="H19" s="59">
        <f t="shared" si="1"/>
        <v>96.264195200091535</v>
      </c>
    </row>
    <row r="20" spans="1:8" ht="56.25" x14ac:dyDescent="0.25">
      <c r="A20" s="16" t="s">
        <v>13</v>
      </c>
      <c r="B20" s="8" t="s">
        <v>6</v>
      </c>
      <c r="C20" s="8" t="s">
        <v>8</v>
      </c>
      <c r="D20" s="6" t="s">
        <v>14</v>
      </c>
      <c r="E20" s="7"/>
      <c r="F20" s="25">
        <f t="shared" si="0"/>
        <v>3495.9</v>
      </c>
      <c r="G20" s="46">
        <f t="shared" si="0"/>
        <v>3365.3</v>
      </c>
      <c r="H20" s="59">
        <f t="shared" si="1"/>
        <v>96.264195200091535</v>
      </c>
    </row>
    <row r="21" spans="1:8" ht="37.5" x14ac:dyDescent="0.25">
      <c r="A21" s="16" t="s">
        <v>15</v>
      </c>
      <c r="B21" s="8" t="s">
        <v>6</v>
      </c>
      <c r="C21" s="8" t="s">
        <v>8</v>
      </c>
      <c r="D21" s="6" t="s">
        <v>16</v>
      </c>
      <c r="E21" s="7"/>
      <c r="F21" s="25">
        <f t="shared" si="0"/>
        <v>3495.9</v>
      </c>
      <c r="G21" s="46">
        <f t="shared" si="0"/>
        <v>3365.3</v>
      </c>
      <c r="H21" s="59">
        <f t="shared" si="1"/>
        <v>96.264195200091535</v>
      </c>
    </row>
    <row r="22" spans="1:8" ht="112.5" x14ac:dyDescent="0.25">
      <c r="A22" s="16" t="s">
        <v>17</v>
      </c>
      <c r="B22" s="8" t="s">
        <v>6</v>
      </c>
      <c r="C22" s="8" t="s">
        <v>8</v>
      </c>
      <c r="D22" s="6" t="s">
        <v>16</v>
      </c>
      <c r="E22" s="6" t="s">
        <v>18</v>
      </c>
      <c r="F22" s="25">
        <f t="shared" si="0"/>
        <v>3495.9</v>
      </c>
      <c r="G22" s="46">
        <f t="shared" si="0"/>
        <v>3365.3</v>
      </c>
      <c r="H22" s="59">
        <f t="shared" si="1"/>
        <v>96.264195200091535</v>
      </c>
    </row>
    <row r="23" spans="1:8" ht="37.5" x14ac:dyDescent="0.25">
      <c r="A23" s="16" t="s">
        <v>19</v>
      </c>
      <c r="B23" s="8" t="s">
        <v>6</v>
      </c>
      <c r="C23" s="8" t="s">
        <v>8</v>
      </c>
      <c r="D23" s="6" t="s">
        <v>16</v>
      </c>
      <c r="E23" s="6" t="s">
        <v>20</v>
      </c>
      <c r="F23" s="25">
        <v>3495.9</v>
      </c>
      <c r="G23" s="47">
        <v>3365.3</v>
      </c>
      <c r="H23" s="59">
        <f t="shared" si="1"/>
        <v>96.264195200091535</v>
      </c>
    </row>
    <row r="24" spans="1:8" ht="75" x14ac:dyDescent="0.25">
      <c r="A24" s="16" t="s">
        <v>21</v>
      </c>
      <c r="B24" s="8" t="s">
        <v>6</v>
      </c>
      <c r="C24" s="8" t="s">
        <v>22</v>
      </c>
      <c r="D24" s="9"/>
      <c r="E24" s="9"/>
      <c r="F24" s="25">
        <f>F25</f>
        <v>10423.699999999999</v>
      </c>
      <c r="G24" s="46">
        <f>G25</f>
        <v>10423.699999999999</v>
      </c>
      <c r="H24" s="59">
        <f t="shared" si="1"/>
        <v>100</v>
      </c>
    </row>
    <row r="25" spans="1:8" ht="56.25" x14ac:dyDescent="0.25">
      <c r="A25" s="16" t="s">
        <v>23</v>
      </c>
      <c r="B25" s="8" t="s">
        <v>6</v>
      </c>
      <c r="C25" s="8" t="s">
        <v>22</v>
      </c>
      <c r="D25" s="8" t="s">
        <v>24</v>
      </c>
      <c r="E25" s="8"/>
      <c r="F25" s="25">
        <f>F26+F29</f>
        <v>10423.699999999999</v>
      </c>
      <c r="G25" s="46">
        <f>G26+G29</f>
        <v>10423.699999999999</v>
      </c>
      <c r="H25" s="59">
        <f t="shared" si="1"/>
        <v>100</v>
      </c>
    </row>
    <row r="26" spans="1:8" ht="37.5" x14ac:dyDescent="0.25">
      <c r="A26" s="16" t="s">
        <v>25</v>
      </c>
      <c r="B26" s="8" t="s">
        <v>6</v>
      </c>
      <c r="C26" s="8" t="s">
        <v>22</v>
      </c>
      <c r="D26" s="6" t="s">
        <v>26</v>
      </c>
      <c r="E26" s="7"/>
      <c r="F26" s="25">
        <f t="shared" ref="F26:G27" si="2">F27</f>
        <v>2899.1</v>
      </c>
      <c r="G26" s="46">
        <f t="shared" si="2"/>
        <v>2899.1</v>
      </c>
      <c r="H26" s="59">
        <f t="shared" si="1"/>
        <v>100</v>
      </c>
    </row>
    <row r="27" spans="1:8" ht="112.5" x14ac:dyDescent="0.25">
      <c r="A27" s="16" t="s">
        <v>17</v>
      </c>
      <c r="B27" s="8" t="s">
        <v>6</v>
      </c>
      <c r="C27" s="8" t="s">
        <v>22</v>
      </c>
      <c r="D27" s="6" t="s">
        <v>26</v>
      </c>
      <c r="E27" s="6" t="s">
        <v>18</v>
      </c>
      <c r="F27" s="25">
        <f t="shared" si="2"/>
        <v>2899.1</v>
      </c>
      <c r="G27" s="46">
        <f t="shared" si="2"/>
        <v>2899.1</v>
      </c>
      <c r="H27" s="59">
        <f t="shared" si="1"/>
        <v>100</v>
      </c>
    </row>
    <row r="28" spans="1:8" ht="37.5" x14ac:dyDescent="0.25">
      <c r="A28" s="16" t="s">
        <v>19</v>
      </c>
      <c r="B28" s="8" t="s">
        <v>6</v>
      </c>
      <c r="C28" s="8" t="s">
        <v>22</v>
      </c>
      <c r="D28" s="6" t="s">
        <v>26</v>
      </c>
      <c r="E28" s="6" t="s">
        <v>20</v>
      </c>
      <c r="F28" s="25">
        <v>2899.1</v>
      </c>
      <c r="G28" s="46">
        <v>2899.1</v>
      </c>
      <c r="H28" s="59">
        <f t="shared" si="1"/>
        <v>100</v>
      </c>
    </row>
    <row r="29" spans="1:8" ht="37.5" x14ac:dyDescent="0.25">
      <c r="A29" s="16" t="s">
        <v>27</v>
      </c>
      <c r="B29" s="8" t="s">
        <v>6</v>
      </c>
      <c r="C29" s="8" t="s">
        <v>22</v>
      </c>
      <c r="D29" s="6" t="s">
        <v>28</v>
      </c>
      <c r="E29" s="7"/>
      <c r="F29" s="25">
        <f>F32+F34+F30+F36</f>
        <v>7524.5999999999995</v>
      </c>
      <c r="G29" s="25">
        <f>G32+G34+G30+G36</f>
        <v>7524.5999999999995</v>
      </c>
      <c r="H29" s="59">
        <f>G29/F29*100</f>
        <v>100</v>
      </c>
    </row>
    <row r="30" spans="1:8" ht="112.5" x14ac:dyDescent="0.25">
      <c r="A30" s="16" t="s">
        <v>17</v>
      </c>
      <c r="B30" s="8" t="s">
        <v>6</v>
      </c>
      <c r="C30" s="8" t="s">
        <v>22</v>
      </c>
      <c r="D30" s="6" t="s">
        <v>28</v>
      </c>
      <c r="E30" s="6">
        <v>100</v>
      </c>
      <c r="F30" s="25">
        <f>F31</f>
        <v>6122.4</v>
      </c>
      <c r="G30" s="46">
        <f>G31</f>
        <v>6122.4</v>
      </c>
      <c r="H30" s="59">
        <f t="shared" si="1"/>
        <v>100</v>
      </c>
    </row>
    <row r="31" spans="1:8" ht="37.5" x14ac:dyDescent="0.25">
      <c r="A31" s="16" t="s">
        <v>19</v>
      </c>
      <c r="B31" s="8" t="s">
        <v>6</v>
      </c>
      <c r="C31" s="8" t="s">
        <v>22</v>
      </c>
      <c r="D31" s="6" t="s">
        <v>28</v>
      </c>
      <c r="E31" s="6">
        <v>120</v>
      </c>
      <c r="F31" s="25">
        <v>6122.4</v>
      </c>
      <c r="G31" s="46">
        <v>6122.4</v>
      </c>
      <c r="H31" s="59">
        <f t="shared" si="1"/>
        <v>100</v>
      </c>
    </row>
    <row r="32" spans="1:8" ht="56.25" x14ac:dyDescent="0.25">
      <c r="A32" s="16" t="s">
        <v>29</v>
      </c>
      <c r="B32" s="8" t="s">
        <v>6</v>
      </c>
      <c r="C32" s="8" t="s">
        <v>22</v>
      </c>
      <c r="D32" s="6" t="s">
        <v>28</v>
      </c>
      <c r="E32" s="6" t="s">
        <v>30</v>
      </c>
      <c r="F32" s="25">
        <f t="shared" ref="F32:G32" si="3">F33</f>
        <v>537.79999999999995</v>
      </c>
      <c r="G32" s="46">
        <f t="shared" si="3"/>
        <v>537.79999999999995</v>
      </c>
      <c r="H32" s="59">
        <f t="shared" si="1"/>
        <v>100</v>
      </c>
    </row>
    <row r="33" spans="1:8" ht="56.25" x14ac:dyDescent="0.25">
      <c r="A33" s="16" t="s">
        <v>31</v>
      </c>
      <c r="B33" s="8" t="s">
        <v>6</v>
      </c>
      <c r="C33" s="8" t="s">
        <v>22</v>
      </c>
      <c r="D33" s="6" t="s">
        <v>28</v>
      </c>
      <c r="E33" s="6" t="s">
        <v>32</v>
      </c>
      <c r="F33" s="25">
        <v>537.79999999999995</v>
      </c>
      <c r="G33" s="47">
        <v>537.79999999999995</v>
      </c>
      <c r="H33" s="59">
        <f t="shared" si="1"/>
        <v>100</v>
      </c>
    </row>
    <row r="34" spans="1:8" ht="37.5" x14ac:dyDescent="0.25">
      <c r="A34" s="16" t="s">
        <v>545</v>
      </c>
      <c r="B34" s="8" t="s">
        <v>6</v>
      </c>
      <c r="C34" s="8" t="s">
        <v>22</v>
      </c>
      <c r="D34" s="6" t="s">
        <v>28</v>
      </c>
      <c r="E34" s="6">
        <v>300</v>
      </c>
      <c r="F34" s="25">
        <f>F35</f>
        <v>863.5</v>
      </c>
      <c r="G34" s="25">
        <f>G35</f>
        <v>863.5</v>
      </c>
      <c r="H34" s="59">
        <f t="shared" si="1"/>
        <v>100</v>
      </c>
    </row>
    <row r="35" spans="1:8" ht="37.5" x14ac:dyDescent="0.25">
      <c r="A35" s="16" t="s">
        <v>547</v>
      </c>
      <c r="B35" s="8" t="s">
        <v>6</v>
      </c>
      <c r="C35" s="8" t="s">
        <v>22</v>
      </c>
      <c r="D35" s="6" t="s">
        <v>28</v>
      </c>
      <c r="E35" s="6">
        <v>320</v>
      </c>
      <c r="F35" s="25">
        <v>863.5</v>
      </c>
      <c r="G35" s="47">
        <v>863.5</v>
      </c>
      <c r="H35" s="59">
        <f t="shared" si="1"/>
        <v>100</v>
      </c>
    </row>
    <row r="36" spans="1:8" ht="18.75" x14ac:dyDescent="0.25">
      <c r="A36" s="16" t="s">
        <v>43</v>
      </c>
      <c r="B36" s="8" t="s">
        <v>6</v>
      </c>
      <c r="C36" s="8" t="s">
        <v>22</v>
      </c>
      <c r="D36" s="6" t="s">
        <v>28</v>
      </c>
      <c r="E36" s="6">
        <v>800</v>
      </c>
      <c r="F36" s="25">
        <f>F38+F37</f>
        <v>0.9</v>
      </c>
      <c r="G36" s="25">
        <f>G38+G37</f>
        <v>0.9</v>
      </c>
      <c r="H36" s="59">
        <f t="shared" si="1"/>
        <v>100</v>
      </c>
    </row>
    <row r="37" spans="1:8" ht="18.75" x14ac:dyDescent="0.25">
      <c r="A37" s="16" t="s">
        <v>113</v>
      </c>
      <c r="B37" s="8" t="s">
        <v>6</v>
      </c>
      <c r="C37" s="8" t="s">
        <v>22</v>
      </c>
      <c r="D37" s="6" t="s">
        <v>28</v>
      </c>
      <c r="E37" s="6">
        <v>830</v>
      </c>
      <c r="F37" s="25">
        <v>0.8</v>
      </c>
      <c r="G37" s="46">
        <v>0.8</v>
      </c>
      <c r="H37" s="59">
        <f t="shared" si="1"/>
        <v>100</v>
      </c>
    </row>
    <row r="38" spans="1:8" ht="18.75" x14ac:dyDescent="0.25">
      <c r="A38" s="16" t="s">
        <v>45</v>
      </c>
      <c r="B38" s="8" t="s">
        <v>6</v>
      </c>
      <c r="C38" s="8" t="s">
        <v>22</v>
      </c>
      <c r="D38" s="6" t="s">
        <v>28</v>
      </c>
      <c r="E38" s="6">
        <v>850</v>
      </c>
      <c r="F38" s="25">
        <v>0.1</v>
      </c>
      <c r="G38" s="47">
        <v>0.1</v>
      </c>
      <c r="H38" s="59">
        <f t="shared" si="1"/>
        <v>100</v>
      </c>
    </row>
    <row r="39" spans="1:8" ht="93.75" x14ac:dyDescent="0.25">
      <c r="A39" s="16" t="s">
        <v>33</v>
      </c>
      <c r="B39" s="8" t="s">
        <v>6</v>
      </c>
      <c r="C39" s="8" t="s">
        <v>34</v>
      </c>
      <c r="D39" s="9"/>
      <c r="E39" s="9"/>
      <c r="F39" s="25">
        <f>F40+F68</f>
        <v>398150</v>
      </c>
      <c r="G39" s="25">
        <f>G40+G68</f>
        <v>382166.50000000006</v>
      </c>
      <c r="H39" s="59">
        <f t="shared" si="1"/>
        <v>95.985558206706031</v>
      </c>
    </row>
    <row r="40" spans="1:8" ht="37.5" x14ac:dyDescent="0.25">
      <c r="A40" s="16" t="s">
        <v>9</v>
      </c>
      <c r="B40" s="8" t="s">
        <v>6</v>
      </c>
      <c r="C40" s="8" t="s">
        <v>34</v>
      </c>
      <c r="D40" s="8" t="s">
        <v>10</v>
      </c>
      <c r="E40" s="8"/>
      <c r="F40" s="25">
        <f>F51+F56+F41</f>
        <v>389086.2</v>
      </c>
      <c r="G40" s="25">
        <f>G51+G56+G41</f>
        <v>373883.90000000008</v>
      </c>
      <c r="H40" s="59">
        <f t="shared" si="1"/>
        <v>96.092819534591584</v>
      </c>
    </row>
    <row r="41" spans="1:8" ht="39.75" customHeight="1" x14ac:dyDescent="0.25">
      <c r="A41" s="16" t="s">
        <v>103</v>
      </c>
      <c r="B41" s="8" t="s">
        <v>6</v>
      </c>
      <c r="C41" s="8" t="s">
        <v>34</v>
      </c>
      <c r="D41" s="6" t="s">
        <v>104</v>
      </c>
      <c r="E41" s="6"/>
      <c r="F41" s="25">
        <f>F42</f>
        <v>17592</v>
      </c>
      <c r="G41" s="46">
        <f t="shared" ref="G41:G43" si="4">G42</f>
        <v>16830.2</v>
      </c>
      <c r="H41" s="59">
        <f t="shared" si="1"/>
        <v>95.66962255570715</v>
      </c>
    </row>
    <row r="42" spans="1:8" ht="56.25" x14ac:dyDescent="0.25">
      <c r="A42" s="16" t="s">
        <v>13</v>
      </c>
      <c r="B42" s="8" t="s">
        <v>6</v>
      </c>
      <c r="C42" s="8" t="s">
        <v>34</v>
      </c>
      <c r="D42" s="6">
        <v>1210700000</v>
      </c>
      <c r="E42" s="8"/>
      <c r="F42" s="25">
        <f>F43</f>
        <v>17592</v>
      </c>
      <c r="G42" s="46">
        <f t="shared" si="4"/>
        <v>16830.2</v>
      </c>
      <c r="H42" s="59">
        <f t="shared" si="1"/>
        <v>95.66962255570715</v>
      </c>
    </row>
    <row r="43" spans="1:8" ht="41.25" customHeight="1" x14ac:dyDescent="0.25">
      <c r="A43" s="16" t="s">
        <v>47</v>
      </c>
      <c r="B43" s="8" t="s">
        <v>6</v>
      </c>
      <c r="C43" s="8" t="s">
        <v>34</v>
      </c>
      <c r="D43" s="6">
        <v>1210700130</v>
      </c>
      <c r="E43" s="8"/>
      <c r="F43" s="25">
        <f>F44</f>
        <v>17592</v>
      </c>
      <c r="G43" s="46">
        <f t="shared" si="4"/>
        <v>16830.2</v>
      </c>
      <c r="H43" s="59">
        <f t="shared" si="1"/>
        <v>95.66962255570715</v>
      </c>
    </row>
    <row r="44" spans="1:8" ht="37.5" x14ac:dyDescent="0.25">
      <c r="A44" s="16" t="s">
        <v>47</v>
      </c>
      <c r="B44" s="8" t="s">
        <v>6</v>
      </c>
      <c r="C44" s="8" t="s">
        <v>34</v>
      </c>
      <c r="D44" s="6">
        <v>1210700130</v>
      </c>
      <c r="E44" s="7"/>
      <c r="F44" s="25">
        <f>F45+F47+F49</f>
        <v>17592</v>
      </c>
      <c r="G44" s="46">
        <f>G45+G47+G49</f>
        <v>16830.2</v>
      </c>
      <c r="H44" s="59">
        <f t="shared" si="1"/>
        <v>95.66962255570715</v>
      </c>
    </row>
    <row r="45" spans="1:8" ht="112.5" x14ac:dyDescent="0.25">
      <c r="A45" s="16" t="s">
        <v>17</v>
      </c>
      <c r="B45" s="8" t="s">
        <v>6</v>
      </c>
      <c r="C45" s="8" t="s">
        <v>34</v>
      </c>
      <c r="D45" s="6">
        <v>1210700130</v>
      </c>
      <c r="E45" s="6" t="s">
        <v>18</v>
      </c>
      <c r="F45" s="25">
        <f>F46</f>
        <v>17132</v>
      </c>
      <c r="G45" s="46">
        <f>G46</f>
        <v>16391.2</v>
      </c>
      <c r="H45" s="59">
        <f t="shared" si="1"/>
        <v>95.675928087788947</v>
      </c>
    </row>
    <row r="46" spans="1:8" ht="37.5" x14ac:dyDescent="0.25">
      <c r="A46" s="16" t="s">
        <v>19</v>
      </c>
      <c r="B46" s="8" t="s">
        <v>6</v>
      </c>
      <c r="C46" s="8" t="s">
        <v>34</v>
      </c>
      <c r="D46" s="6">
        <v>1210700130</v>
      </c>
      <c r="E46" s="6" t="s">
        <v>20</v>
      </c>
      <c r="F46" s="25">
        <v>17132</v>
      </c>
      <c r="G46" s="46">
        <v>16391.2</v>
      </c>
      <c r="H46" s="59">
        <f t="shared" si="1"/>
        <v>95.675928087788947</v>
      </c>
    </row>
    <row r="47" spans="1:8" ht="56.25" x14ac:dyDescent="0.25">
      <c r="A47" s="16" t="s">
        <v>29</v>
      </c>
      <c r="B47" s="8" t="s">
        <v>6</v>
      </c>
      <c r="C47" s="8" t="s">
        <v>34</v>
      </c>
      <c r="D47" s="6">
        <v>1210700130</v>
      </c>
      <c r="E47" s="6" t="s">
        <v>30</v>
      </c>
      <c r="F47" s="25">
        <f>F48</f>
        <v>450</v>
      </c>
      <c r="G47" s="46">
        <f>G48</f>
        <v>439</v>
      </c>
      <c r="H47" s="59">
        <f t="shared" si="1"/>
        <v>97.555555555555557</v>
      </c>
    </row>
    <row r="48" spans="1:8" ht="56.25" x14ac:dyDescent="0.25">
      <c r="A48" s="16" t="s">
        <v>31</v>
      </c>
      <c r="B48" s="8" t="s">
        <v>6</v>
      </c>
      <c r="C48" s="8" t="s">
        <v>34</v>
      </c>
      <c r="D48" s="6">
        <v>1210700130</v>
      </c>
      <c r="E48" s="6" t="s">
        <v>32</v>
      </c>
      <c r="F48" s="25">
        <v>450</v>
      </c>
      <c r="G48" s="46">
        <v>439</v>
      </c>
      <c r="H48" s="59">
        <f t="shared" si="1"/>
        <v>97.555555555555557</v>
      </c>
    </row>
    <row r="49" spans="1:8" ht="18.75" x14ac:dyDescent="0.25">
      <c r="A49" s="16" t="s">
        <v>43</v>
      </c>
      <c r="B49" s="8" t="s">
        <v>6</v>
      </c>
      <c r="C49" s="8" t="s">
        <v>34</v>
      </c>
      <c r="D49" s="6">
        <v>1210700130</v>
      </c>
      <c r="E49" s="6" t="s">
        <v>44</v>
      </c>
      <c r="F49" s="25">
        <f>F50</f>
        <v>10</v>
      </c>
      <c r="G49" s="46">
        <f>G50</f>
        <v>0</v>
      </c>
      <c r="H49" s="59">
        <f t="shared" si="1"/>
        <v>0</v>
      </c>
    </row>
    <row r="50" spans="1:8" ht="18.75" x14ac:dyDescent="0.25">
      <c r="A50" s="16" t="s">
        <v>45</v>
      </c>
      <c r="B50" s="8" t="s">
        <v>6</v>
      </c>
      <c r="C50" s="8" t="s">
        <v>34</v>
      </c>
      <c r="D50" s="6">
        <v>1210700130</v>
      </c>
      <c r="E50" s="6" t="s">
        <v>46</v>
      </c>
      <c r="F50" s="25">
        <v>10</v>
      </c>
      <c r="G50" s="46">
        <v>0</v>
      </c>
      <c r="H50" s="59">
        <f t="shared" si="1"/>
        <v>0</v>
      </c>
    </row>
    <row r="51" spans="1:8" ht="56.25" x14ac:dyDescent="0.25">
      <c r="A51" s="16" t="s">
        <v>35</v>
      </c>
      <c r="B51" s="8" t="s">
        <v>6</v>
      </c>
      <c r="C51" s="8" t="s">
        <v>34</v>
      </c>
      <c r="D51" s="6" t="s">
        <v>36</v>
      </c>
      <c r="E51" s="6"/>
      <c r="F51" s="25">
        <f t="shared" ref="F51:G54" si="5">F52</f>
        <v>200</v>
      </c>
      <c r="G51" s="46">
        <f t="shared" si="5"/>
        <v>162.4</v>
      </c>
      <c r="H51" s="59">
        <f t="shared" si="1"/>
        <v>81.2</v>
      </c>
    </row>
    <row r="52" spans="1:8" ht="56.25" x14ac:dyDescent="0.25">
      <c r="A52" s="16" t="s">
        <v>37</v>
      </c>
      <c r="B52" s="8" t="s">
        <v>6</v>
      </c>
      <c r="C52" s="8" t="s">
        <v>34</v>
      </c>
      <c r="D52" s="6" t="s">
        <v>38</v>
      </c>
      <c r="E52" s="7"/>
      <c r="F52" s="25">
        <f t="shared" si="5"/>
        <v>200</v>
      </c>
      <c r="G52" s="46">
        <f t="shared" si="5"/>
        <v>162.4</v>
      </c>
      <c r="H52" s="59">
        <f t="shared" si="1"/>
        <v>81.2</v>
      </c>
    </row>
    <row r="53" spans="1:8" ht="206.25" x14ac:dyDescent="0.25">
      <c r="A53" s="16" t="s">
        <v>39</v>
      </c>
      <c r="B53" s="8" t="s">
        <v>6</v>
      </c>
      <c r="C53" s="8" t="s">
        <v>34</v>
      </c>
      <c r="D53" s="6" t="s">
        <v>40</v>
      </c>
      <c r="E53" s="7"/>
      <c r="F53" s="25">
        <f t="shared" si="5"/>
        <v>200</v>
      </c>
      <c r="G53" s="46">
        <f t="shared" si="5"/>
        <v>162.4</v>
      </c>
      <c r="H53" s="59">
        <f t="shared" si="1"/>
        <v>81.2</v>
      </c>
    </row>
    <row r="54" spans="1:8" ht="56.25" x14ac:dyDescent="0.25">
      <c r="A54" s="16" t="s">
        <v>29</v>
      </c>
      <c r="B54" s="8" t="s">
        <v>6</v>
      </c>
      <c r="C54" s="8" t="s">
        <v>34</v>
      </c>
      <c r="D54" s="6" t="s">
        <v>40</v>
      </c>
      <c r="E54" s="6" t="s">
        <v>30</v>
      </c>
      <c r="F54" s="25">
        <f t="shared" si="5"/>
        <v>200</v>
      </c>
      <c r="G54" s="46">
        <f t="shared" si="5"/>
        <v>162.4</v>
      </c>
      <c r="H54" s="59">
        <f t="shared" si="1"/>
        <v>81.2</v>
      </c>
    </row>
    <row r="55" spans="1:8" ht="56.25" x14ac:dyDescent="0.25">
      <c r="A55" s="16" t="s">
        <v>31</v>
      </c>
      <c r="B55" s="8" t="s">
        <v>6</v>
      </c>
      <c r="C55" s="8" t="s">
        <v>34</v>
      </c>
      <c r="D55" s="6" t="s">
        <v>40</v>
      </c>
      <c r="E55" s="6" t="s">
        <v>32</v>
      </c>
      <c r="F55" s="25">
        <v>200</v>
      </c>
      <c r="G55" s="47">
        <v>162.4</v>
      </c>
      <c r="H55" s="59">
        <f t="shared" si="1"/>
        <v>81.2</v>
      </c>
    </row>
    <row r="56" spans="1:8" ht="18.75" x14ac:dyDescent="0.25">
      <c r="A56" s="16" t="s">
        <v>11</v>
      </c>
      <c r="B56" s="8" t="s">
        <v>6</v>
      </c>
      <c r="C56" s="8" t="s">
        <v>34</v>
      </c>
      <c r="D56" s="6" t="s">
        <v>12</v>
      </c>
      <c r="E56" s="6"/>
      <c r="F56" s="25">
        <f>F57</f>
        <v>371294.2</v>
      </c>
      <c r="G56" s="46">
        <f t="shared" ref="G56:G57" si="6">G57</f>
        <v>356891.30000000005</v>
      </c>
      <c r="H56" s="59">
        <f t="shared" si="1"/>
        <v>96.120892812222763</v>
      </c>
    </row>
    <row r="57" spans="1:8" ht="56.25" x14ac:dyDescent="0.25">
      <c r="A57" s="16" t="s">
        <v>13</v>
      </c>
      <c r="B57" s="8" t="s">
        <v>6</v>
      </c>
      <c r="C57" s="8" t="s">
        <v>34</v>
      </c>
      <c r="D57" s="6" t="s">
        <v>14</v>
      </c>
      <c r="E57" s="7"/>
      <c r="F57" s="25">
        <f>F58</f>
        <v>371294.2</v>
      </c>
      <c r="G57" s="46">
        <f t="shared" si="6"/>
        <v>356891.30000000005</v>
      </c>
      <c r="H57" s="59">
        <f t="shared" si="1"/>
        <v>96.120892812222763</v>
      </c>
    </row>
    <row r="58" spans="1:8" ht="18.75" x14ac:dyDescent="0.25">
      <c r="A58" s="16" t="s">
        <v>41</v>
      </c>
      <c r="B58" s="8" t="s">
        <v>6</v>
      </c>
      <c r="C58" s="8" t="s">
        <v>34</v>
      </c>
      <c r="D58" s="6" t="s">
        <v>42</v>
      </c>
      <c r="E58" s="7"/>
      <c r="F58" s="25">
        <f>F59+F61+F65+F63</f>
        <v>371294.2</v>
      </c>
      <c r="G58" s="25">
        <f>G59+G61+G65+G63</f>
        <v>356891.30000000005</v>
      </c>
      <c r="H58" s="59">
        <f t="shared" si="1"/>
        <v>96.120892812222763</v>
      </c>
    </row>
    <row r="59" spans="1:8" ht="112.5" x14ac:dyDescent="0.25">
      <c r="A59" s="16" t="s">
        <v>17</v>
      </c>
      <c r="B59" s="8" t="s">
        <v>6</v>
      </c>
      <c r="C59" s="8" t="s">
        <v>34</v>
      </c>
      <c r="D59" s="6" t="s">
        <v>42</v>
      </c>
      <c r="E59" s="6" t="s">
        <v>18</v>
      </c>
      <c r="F59" s="25">
        <f>F60</f>
        <v>323272.8</v>
      </c>
      <c r="G59" s="46">
        <f>G60</f>
        <v>311449.2</v>
      </c>
      <c r="H59" s="59">
        <f t="shared" si="1"/>
        <v>96.342531756460801</v>
      </c>
    </row>
    <row r="60" spans="1:8" ht="37.5" x14ac:dyDescent="0.25">
      <c r="A60" s="16" t="s">
        <v>19</v>
      </c>
      <c r="B60" s="8" t="s">
        <v>6</v>
      </c>
      <c r="C60" s="8" t="s">
        <v>34</v>
      </c>
      <c r="D60" s="6" t="s">
        <v>42</v>
      </c>
      <c r="E60" s="6" t="s">
        <v>20</v>
      </c>
      <c r="F60" s="25">
        <v>323272.8</v>
      </c>
      <c r="G60" s="46">
        <v>311449.2</v>
      </c>
      <c r="H60" s="59">
        <f t="shared" si="1"/>
        <v>96.342531756460801</v>
      </c>
    </row>
    <row r="61" spans="1:8" ht="56.25" x14ac:dyDescent="0.25">
      <c r="A61" s="16" t="s">
        <v>29</v>
      </c>
      <c r="B61" s="8" t="s">
        <v>6</v>
      </c>
      <c r="C61" s="8" t="s">
        <v>34</v>
      </c>
      <c r="D61" s="6" t="s">
        <v>42</v>
      </c>
      <c r="E61" s="6" t="s">
        <v>30</v>
      </c>
      <c r="F61" s="25">
        <f>F62</f>
        <v>36619.4</v>
      </c>
      <c r="G61" s="47">
        <f>G62</f>
        <v>34320.699999999997</v>
      </c>
      <c r="H61" s="59">
        <f t="shared" si="1"/>
        <v>93.72272620523546</v>
      </c>
    </row>
    <row r="62" spans="1:8" ht="56.25" x14ac:dyDescent="0.25">
      <c r="A62" s="16" t="s">
        <v>31</v>
      </c>
      <c r="B62" s="8" t="s">
        <v>6</v>
      </c>
      <c r="C62" s="8" t="s">
        <v>34</v>
      </c>
      <c r="D62" s="6" t="s">
        <v>42</v>
      </c>
      <c r="E62" s="6" t="s">
        <v>32</v>
      </c>
      <c r="F62" s="25">
        <v>36619.4</v>
      </c>
      <c r="G62" s="47">
        <v>34320.699999999997</v>
      </c>
      <c r="H62" s="59">
        <f t="shared" si="1"/>
        <v>93.72272620523546</v>
      </c>
    </row>
    <row r="63" spans="1:8" ht="37.5" x14ac:dyDescent="0.25">
      <c r="A63" s="16" t="s">
        <v>545</v>
      </c>
      <c r="B63" s="8" t="s">
        <v>6</v>
      </c>
      <c r="C63" s="8" t="s">
        <v>34</v>
      </c>
      <c r="D63" s="6" t="s">
        <v>42</v>
      </c>
      <c r="E63" s="6">
        <v>300</v>
      </c>
      <c r="F63" s="25">
        <f>F64</f>
        <v>8420.9</v>
      </c>
      <c r="G63" s="46">
        <f t="shared" ref="G63" si="7">G64</f>
        <v>8420.9</v>
      </c>
      <c r="H63" s="59">
        <f t="shared" si="1"/>
        <v>100</v>
      </c>
    </row>
    <row r="64" spans="1:8" ht="37.5" x14ac:dyDescent="0.25">
      <c r="A64" s="16" t="s">
        <v>547</v>
      </c>
      <c r="B64" s="8" t="s">
        <v>6</v>
      </c>
      <c r="C64" s="8" t="s">
        <v>34</v>
      </c>
      <c r="D64" s="6" t="s">
        <v>42</v>
      </c>
      <c r="E64" s="6">
        <v>320</v>
      </c>
      <c r="F64" s="25">
        <v>8420.9</v>
      </c>
      <c r="G64" s="46">
        <v>8420.9</v>
      </c>
      <c r="H64" s="59">
        <f t="shared" si="1"/>
        <v>100</v>
      </c>
    </row>
    <row r="65" spans="1:8" ht="18.75" x14ac:dyDescent="0.25">
      <c r="A65" s="16" t="s">
        <v>43</v>
      </c>
      <c r="B65" s="8" t="s">
        <v>6</v>
      </c>
      <c r="C65" s="8" t="s">
        <v>34</v>
      </c>
      <c r="D65" s="6" t="s">
        <v>42</v>
      </c>
      <c r="E65" s="6" t="s">
        <v>44</v>
      </c>
      <c r="F65" s="25">
        <f>F66+F67</f>
        <v>2981.1</v>
      </c>
      <c r="G65" s="25">
        <f>G66+G67</f>
        <v>2700.5</v>
      </c>
      <c r="H65" s="59">
        <f t="shared" si="1"/>
        <v>90.587367079266045</v>
      </c>
    </row>
    <row r="66" spans="1:8" ht="18.75" x14ac:dyDescent="0.25">
      <c r="A66" s="16" t="s">
        <v>113</v>
      </c>
      <c r="B66" s="8" t="s">
        <v>6</v>
      </c>
      <c r="C66" s="8" t="s">
        <v>34</v>
      </c>
      <c r="D66" s="6" t="s">
        <v>42</v>
      </c>
      <c r="E66" s="6">
        <v>830</v>
      </c>
      <c r="F66" s="25">
        <v>1</v>
      </c>
      <c r="G66" s="46">
        <v>1</v>
      </c>
      <c r="H66" s="59">
        <f t="shared" si="1"/>
        <v>100</v>
      </c>
    </row>
    <row r="67" spans="1:8" ht="18.75" x14ac:dyDescent="0.25">
      <c r="A67" s="16" t="s">
        <v>45</v>
      </c>
      <c r="B67" s="8" t="s">
        <v>6</v>
      </c>
      <c r="C67" s="8" t="s">
        <v>34</v>
      </c>
      <c r="D67" s="6" t="s">
        <v>42</v>
      </c>
      <c r="E67" s="6" t="s">
        <v>46</v>
      </c>
      <c r="F67" s="25">
        <v>2980.1</v>
      </c>
      <c r="G67" s="47">
        <v>2699.5</v>
      </c>
      <c r="H67" s="59">
        <f t="shared" si="1"/>
        <v>90.584208583604578</v>
      </c>
    </row>
    <row r="68" spans="1:8" ht="37.5" x14ac:dyDescent="0.25">
      <c r="A68" s="16" t="s">
        <v>49</v>
      </c>
      <c r="B68" s="8" t="s">
        <v>6</v>
      </c>
      <c r="C68" s="8" t="s">
        <v>34</v>
      </c>
      <c r="D68" s="8" t="s">
        <v>50</v>
      </c>
      <c r="E68" s="8"/>
      <c r="F68" s="25">
        <f>F69</f>
        <v>9063.8000000000011</v>
      </c>
      <c r="G68" s="46">
        <f>G69</f>
        <v>8282.6</v>
      </c>
      <c r="H68" s="59">
        <f t="shared" si="1"/>
        <v>91.381098435534753</v>
      </c>
    </row>
    <row r="69" spans="1:8" ht="93.75" x14ac:dyDescent="0.25">
      <c r="A69" s="16" t="s">
        <v>51</v>
      </c>
      <c r="B69" s="8" t="s">
        <v>6</v>
      </c>
      <c r="C69" s="8" t="s">
        <v>34</v>
      </c>
      <c r="D69" s="6" t="s">
        <v>52</v>
      </c>
      <c r="E69" s="6"/>
      <c r="F69" s="25">
        <f>F70+F74+F78</f>
        <v>9063.8000000000011</v>
      </c>
      <c r="G69" s="46">
        <f>G70+G74+G78</f>
        <v>8282.6</v>
      </c>
      <c r="H69" s="59">
        <f t="shared" si="1"/>
        <v>91.381098435534753</v>
      </c>
    </row>
    <row r="70" spans="1:8" ht="37.5" x14ac:dyDescent="0.25">
      <c r="A70" s="16" t="s">
        <v>53</v>
      </c>
      <c r="B70" s="8" t="s">
        <v>6</v>
      </c>
      <c r="C70" s="8" t="s">
        <v>34</v>
      </c>
      <c r="D70" s="6" t="s">
        <v>54</v>
      </c>
      <c r="E70" s="7"/>
      <c r="F70" s="25">
        <f t="shared" ref="F70:G72" si="8">F71</f>
        <v>7912.8</v>
      </c>
      <c r="G70" s="46">
        <f t="shared" si="8"/>
        <v>7234.1</v>
      </c>
      <c r="H70" s="59">
        <f t="shared" si="1"/>
        <v>91.42275806288545</v>
      </c>
    </row>
    <row r="71" spans="1:8" ht="18.75" x14ac:dyDescent="0.25">
      <c r="A71" s="16" t="s">
        <v>55</v>
      </c>
      <c r="B71" s="8" t="s">
        <v>6</v>
      </c>
      <c r="C71" s="8" t="s">
        <v>34</v>
      </c>
      <c r="D71" s="6" t="s">
        <v>56</v>
      </c>
      <c r="E71" s="7"/>
      <c r="F71" s="25">
        <f t="shared" si="8"/>
        <v>7912.8</v>
      </c>
      <c r="G71" s="46">
        <f t="shared" si="8"/>
        <v>7234.1</v>
      </c>
      <c r="H71" s="59">
        <f t="shared" si="1"/>
        <v>91.42275806288545</v>
      </c>
    </row>
    <row r="72" spans="1:8" ht="56.25" x14ac:dyDescent="0.25">
      <c r="A72" s="16" t="s">
        <v>29</v>
      </c>
      <c r="B72" s="8" t="s">
        <v>6</v>
      </c>
      <c r="C72" s="8" t="s">
        <v>34</v>
      </c>
      <c r="D72" s="6" t="s">
        <v>56</v>
      </c>
      <c r="E72" s="6" t="s">
        <v>30</v>
      </c>
      <c r="F72" s="25">
        <f t="shared" si="8"/>
        <v>7912.8</v>
      </c>
      <c r="G72" s="46">
        <f t="shared" si="8"/>
        <v>7234.1</v>
      </c>
      <c r="H72" s="59">
        <f t="shared" si="1"/>
        <v>91.42275806288545</v>
      </c>
    </row>
    <row r="73" spans="1:8" ht="56.25" x14ac:dyDescent="0.25">
      <c r="A73" s="16" t="s">
        <v>31</v>
      </c>
      <c r="B73" s="8" t="s">
        <v>6</v>
      </c>
      <c r="C73" s="8" t="s">
        <v>34</v>
      </c>
      <c r="D73" s="6" t="s">
        <v>56</v>
      </c>
      <c r="E73" s="6" t="s">
        <v>32</v>
      </c>
      <c r="F73" s="25">
        <v>7912.8</v>
      </c>
      <c r="G73" s="46">
        <v>7234.1</v>
      </c>
      <c r="H73" s="59">
        <f t="shared" si="1"/>
        <v>91.42275806288545</v>
      </c>
    </row>
    <row r="74" spans="1:8" ht="37.5" x14ac:dyDescent="0.25">
      <c r="A74" s="16" t="s">
        <v>57</v>
      </c>
      <c r="B74" s="8" t="s">
        <v>6</v>
      </c>
      <c r="C74" s="8" t="s">
        <v>34</v>
      </c>
      <c r="D74" s="6" t="s">
        <v>58</v>
      </c>
      <c r="E74" s="7"/>
      <c r="F74" s="25">
        <f t="shared" ref="F74:G76" si="9">F75</f>
        <v>571.4</v>
      </c>
      <c r="G74" s="46">
        <f t="shared" si="9"/>
        <v>468.9</v>
      </c>
      <c r="H74" s="59">
        <f t="shared" si="1"/>
        <v>82.061603080154015</v>
      </c>
    </row>
    <row r="75" spans="1:8" ht="18.75" x14ac:dyDescent="0.25">
      <c r="A75" s="16" t="s">
        <v>59</v>
      </c>
      <c r="B75" s="8" t="s">
        <v>6</v>
      </c>
      <c r="C75" s="8" t="s">
        <v>34</v>
      </c>
      <c r="D75" s="6" t="s">
        <v>60</v>
      </c>
      <c r="E75" s="7"/>
      <c r="F75" s="25">
        <f t="shared" si="9"/>
        <v>571.4</v>
      </c>
      <c r="G75" s="46">
        <f t="shared" si="9"/>
        <v>468.9</v>
      </c>
      <c r="H75" s="59">
        <f t="shared" si="1"/>
        <v>82.061603080154015</v>
      </c>
    </row>
    <row r="76" spans="1:8" ht="56.25" x14ac:dyDescent="0.25">
      <c r="A76" s="16" t="s">
        <v>29</v>
      </c>
      <c r="B76" s="8" t="s">
        <v>6</v>
      </c>
      <c r="C76" s="8" t="s">
        <v>34</v>
      </c>
      <c r="D76" s="6" t="s">
        <v>60</v>
      </c>
      <c r="E76" s="6" t="s">
        <v>30</v>
      </c>
      <c r="F76" s="25">
        <f t="shared" si="9"/>
        <v>571.4</v>
      </c>
      <c r="G76" s="46">
        <f t="shared" si="9"/>
        <v>468.9</v>
      </c>
      <c r="H76" s="59">
        <f t="shared" si="1"/>
        <v>82.061603080154015</v>
      </c>
    </row>
    <row r="77" spans="1:8" ht="56.25" x14ac:dyDescent="0.25">
      <c r="A77" s="16" t="s">
        <v>31</v>
      </c>
      <c r="B77" s="8" t="s">
        <v>6</v>
      </c>
      <c r="C77" s="8" t="s">
        <v>34</v>
      </c>
      <c r="D77" s="6" t="s">
        <v>60</v>
      </c>
      <c r="E77" s="6" t="s">
        <v>32</v>
      </c>
      <c r="F77" s="25">
        <v>571.4</v>
      </c>
      <c r="G77" s="46">
        <v>468.9</v>
      </c>
      <c r="H77" s="59">
        <f t="shared" si="1"/>
        <v>82.061603080154015</v>
      </c>
    </row>
    <row r="78" spans="1:8" ht="37.5" x14ac:dyDescent="0.25">
      <c r="A78" s="16" t="s">
        <v>61</v>
      </c>
      <c r="B78" s="8" t="s">
        <v>6</v>
      </c>
      <c r="C78" s="8" t="s">
        <v>34</v>
      </c>
      <c r="D78" s="6" t="s">
        <v>62</v>
      </c>
      <c r="E78" s="7"/>
      <c r="F78" s="25">
        <f t="shared" ref="F78:G80" si="10">F79</f>
        <v>579.6</v>
      </c>
      <c r="G78" s="46">
        <f t="shared" si="10"/>
        <v>579.6</v>
      </c>
      <c r="H78" s="59">
        <f t="shared" si="1"/>
        <v>100</v>
      </c>
    </row>
    <row r="79" spans="1:8" ht="18.75" x14ac:dyDescent="0.25">
      <c r="A79" s="16" t="s">
        <v>63</v>
      </c>
      <c r="B79" s="8" t="s">
        <v>6</v>
      </c>
      <c r="C79" s="8" t="s">
        <v>34</v>
      </c>
      <c r="D79" s="6" t="s">
        <v>64</v>
      </c>
      <c r="E79" s="7"/>
      <c r="F79" s="25">
        <f t="shared" si="10"/>
        <v>579.6</v>
      </c>
      <c r="G79" s="46">
        <f t="shared" si="10"/>
        <v>579.6</v>
      </c>
      <c r="H79" s="59">
        <f t="shared" si="1"/>
        <v>100</v>
      </c>
    </row>
    <row r="80" spans="1:8" ht="56.25" x14ac:dyDescent="0.25">
      <c r="A80" s="16" t="s">
        <v>29</v>
      </c>
      <c r="B80" s="8" t="s">
        <v>6</v>
      </c>
      <c r="C80" s="8" t="s">
        <v>34</v>
      </c>
      <c r="D80" s="6" t="s">
        <v>64</v>
      </c>
      <c r="E80" s="6" t="s">
        <v>30</v>
      </c>
      <c r="F80" s="25">
        <f t="shared" si="10"/>
        <v>579.6</v>
      </c>
      <c r="G80" s="46">
        <f t="shared" si="10"/>
        <v>579.6</v>
      </c>
      <c r="H80" s="59">
        <f t="shared" si="1"/>
        <v>100</v>
      </c>
    </row>
    <row r="81" spans="1:8" ht="56.25" x14ac:dyDescent="0.25">
      <c r="A81" s="16" t="s">
        <v>31</v>
      </c>
      <c r="B81" s="8" t="s">
        <v>6</v>
      </c>
      <c r="C81" s="8" t="s">
        <v>34</v>
      </c>
      <c r="D81" s="6" t="s">
        <v>64</v>
      </c>
      <c r="E81" s="6" t="s">
        <v>32</v>
      </c>
      <c r="F81" s="25">
        <v>579.6</v>
      </c>
      <c r="G81" s="47">
        <v>579.6</v>
      </c>
      <c r="H81" s="59">
        <f t="shared" si="1"/>
        <v>100</v>
      </c>
    </row>
    <row r="82" spans="1:8" ht="75" x14ac:dyDescent="0.25">
      <c r="A82" s="16" t="s">
        <v>65</v>
      </c>
      <c r="B82" s="8" t="s">
        <v>6</v>
      </c>
      <c r="C82" s="8" t="s">
        <v>66</v>
      </c>
      <c r="D82" s="9"/>
      <c r="E82" s="9"/>
      <c r="F82" s="25">
        <f>F83+F93+F107</f>
        <v>51784.200000000004</v>
      </c>
      <c r="G82" s="46">
        <f>G83+G93+G107</f>
        <v>49134.899999999994</v>
      </c>
      <c r="H82" s="59">
        <f t="shared" si="1"/>
        <v>94.883960744783138</v>
      </c>
    </row>
    <row r="83" spans="1:8" ht="37.5" x14ac:dyDescent="0.25">
      <c r="A83" s="16" t="s">
        <v>9</v>
      </c>
      <c r="B83" s="8" t="s">
        <v>6</v>
      </c>
      <c r="C83" s="8" t="s">
        <v>66</v>
      </c>
      <c r="D83" s="8" t="s">
        <v>10</v>
      </c>
      <c r="E83" s="8"/>
      <c r="F83" s="25">
        <f>F84</f>
        <v>35619.300000000003</v>
      </c>
      <c r="G83" s="46">
        <f>G84</f>
        <v>33461.9</v>
      </c>
      <c r="H83" s="59">
        <f t="shared" si="1"/>
        <v>93.943171258278511</v>
      </c>
    </row>
    <row r="84" spans="1:8" ht="18.75" x14ac:dyDescent="0.25">
      <c r="A84" s="16" t="s">
        <v>11</v>
      </c>
      <c r="B84" s="8" t="s">
        <v>6</v>
      </c>
      <c r="C84" s="8" t="s">
        <v>66</v>
      </c>
      <c r="D84" s="6" t="s">
        <v>12</v>
      </c>
      <c r="E84" s="6"/>
      <c r="F84" s="25">
        <f>F85</f>
        <v>35619.300000000003</v>
      </c>
      <c r="G84" s="46">
        <f t="shared" ref="G84:G85" si="11">G85</f>
        <v>33461.9</v>
      </c>
      <c r="H84" s="59">
        <f t="shared" ref="H84:H145" si="12">G84/F84*100</f>
        <v>93.943171258278511</v>
      </c>
    </row>
    <row r="85" spans="1:8" ht="56.25" x14ac:dyDescent="0.25">
      <c r="A85" s="16" t="s">
        <v>13</v>
      </c>
      <c r="B85" s="8" t="s">
        <v>6</v>
      </c>
      <c r="C85" s="8" t="s">
        <v>66</v>
      </c>
      <c r="D85" s="6" t="s">
        <v>14</v>
      </c>
      <c r="E85" s="7"/>
      <c r="F85" s="25">
        <f>F86</f>
        <v>35619.300000000003</v>
      </c>
      <c r="G85" s="46">
        <f t="shared" si="11"/>
        <v>33461.9</v>
      </c>
      <c r="H85" s="59">
        <f t="shared" si="12"/>
        <v>93.943171258278511</v>
      </c>
    </row>
    <row r="86" spans="1:8" ht="37.5" x14ac:dyDescent="0.25">
      <c r="A86" s="16" t="s">
        <v>67</v>
      </c>
      <c r="B86" s="8" t="s">
        <v>6</v>
      </c>
      <c r="C86" s="8" t="s">
        <v>66</v>
      </c>
      <c r="D86" s="6" t="s">
        <v>68</v>
      </c>
      <c r="E86" s="7"/>
      <c r="F86" s="25">
        <f>F87+F89+F91</f>
        <v>35619.300000000003</v>
      </c>
      <c r="G86" s="46">
        <f t="shared" ref="G86" si="13">G87+G89+G91</f>
        <v>33461.9</v>
      </c>
      <c r="H86" s="59">
        <f t="shared" si="12"/>
        <v>93.943171258278511</v>
      </c>
    </row>
    <row r="87" spans="1:8" ht="112.5" x14ac:dyDescent="0.25">
      <c r="A87" s="16" t="s">
        <v>17</v>
      </c>
      <c r="B87" s="8" t="s">
        <v>6</v>
      </c>
      <c r="C87" s="8" t="s">
        <v>66</v>
      </c>
      <c r="D87" s="6" t="s">
        <v>68</v>
      </c>
      <c r="E87" s="6" t="s">
        <v>18</v>
      </c>
      <c r="F87" s="25">
        <f>F88</f>
        <v>34266.300000000003</v>
      </c>
      <c r="G87" s="46">
        <f t="shared" ref="G87" si="14">G88</f>
        <v>32336.3</v>
      </c>
      <c r="H87" s="59">
        <f t="shared" si="12"/>
        <v>94.367644011754976</v>
      </c>
    </row>
    <row r="88" spans="1:8" ht="37.5" x14ac:dyDescent="0.25">
      <c r="A88" s="16" t="s">
        <v>19</v>
      </c>
      <c r="B88" s="8" t="s">
        <v>6</v>
      </c>
      <c r="C88" s="8" t="s">
        <v>66</v>
      </c>
      <c r="D88" s="6" t="s">
        <v>68</v>
      </c>
      <c r="E88" s="6" t="s">
        <v>20</v>
      </c>
      <c r="F88" s="25">
        <v>34266.300000000003</v>
      </c>
      <c r="G88" s="46">
        <v>32336.3</v>
      </c>
      <c r="H88" s="59">
        <f t="shared" si="12"/>
        <v>94.367644011754976</v>
      </c>
    </row>
    <row r="89" spans="1:8" ht="56.25" x14ac:dyDescent="0.25">
      <c r="A89" s="16" t="s">
        <v>29</v>
      </c>
      <c r="B89" s="8" t="s">
        <v>6</v>
      </c>
      <c r="C89" s="8" t="s">
        <v>66</v>
      </c>
      <c r="D89" s="6" t="s">
        <v>68</v>
      </c>
      <c r="E89" s="6" t="s">
        <v>30</v>
      </c>
      <c r="F89" s="25">
        <f>F90</f>
        <v>1308</v>
      </c>
      <c r="G89" s="46">
        <f t="shared" ref="G89" si="15">G90</f>
        <v>1080.5999999999999</v>
      </c>
      <c r="H89" s="59">
        <f t="shared" si="12"/>
        <v>82.614678899082563</v>
      </c>
    </row>
    <row r="90" spans="1:8" ht="56.25" x14ac:dyDescent="0.25">
      <c r="A90" s="16" t="s">
        <v>31</v>
      </c>
      <c r="B90" s="8" t="s">
        <v>6</v>
      </c>
      <c r="C90" s="8" t="s">
        <v>66</v>
      </c>
      <c r="D90" s="6" t="s">
        <v>68</v>
      </c>
      <c r="E90" s="6" t="s">
        <v>32</v>
      </c>
      <c r="F90" s="25">
        <v>1308</v>
      </c>
      <c r="G90" s="46">
        <v>1080.5999999999999</v>
      </c>
      <c r="H90" s="59">
        <f t="shared" si="12"/>
        <v>82.614678899082563</v>
      </c>
    </row>
    <row r="91" spans="1:8" ht="18.75" x14ac:dyDescent="0.25">
      <c r="A91" s="16" t="s">
        <v>43</v>
      </c>
      <c r="B91" s="8" t="s">
        <v>6</v>
      </c>
      <c r="C91" s="8" t="s">
        <v>66</v>
      </c>
      <c r="D91" s="6" t="s">
        <v>68</v>
      </c>
      <c r="E91" s="6" t="s">
        <v>44</v>
      </c>
      <c r="F91" s="25">
        <f>F92</f>
        <v>45</v>
      </c>
      <c r="G91" s="46">
        <f t="shared" ref="G91" si="16">G92</f>
        <v>45</v>
      </c>
      <c r="H91" s="59">
        <f t="shared" si="12"/>
        <v>100</v>
      </c>
    </row>
    <row r="92" spans="1:8" ht="18.75" x14ac:dyDescent="0.25">
      <c r="A92" s="16" t="s">
        <v>45</v>
      </c>
      <c r="B92" s="8" t="s">
        <v>6</v>
      </c>
      <c r="C92" s="8" t="s">
        <v>66</v>
      </c>
      <c r="D92" s="6" t="s">
        <v>68</v>
      </c>
      <c r="E92" s="6" t="s">
        <v>46</v>
      </c>
      <c r="F92" s="25">
        <v>45</v>
      </c>
      <c r="G92" s="46">
        <v>45</v>
      </c>
      <c r="H92" s="59">
        <f t="shared" si="12"/>
        <v>100</v>
      </c>
    </row>
    <row r="93" spans="1:8" ht="37.5" x14ac:dyDescent="0.25">
      <c r="A93" s="16" t="s">
        <v>49</v>
      </c>
      <c r="B93" s="8" t="s">
        <v>6</v>
      </c>
      <c r="C93" s="8" t="s">
        <v>66</v>
      </c>
      <c r="D93" s="8" t="s">
        <v>50</v>
      </c>
      <c r="E93" s="8"/>
      <c r="F93" s="25">
        <f>F94+F99+F103</f>
        <v>2742</v>
      </c>
      <c r="G93" s="46">
        <f t="shared" ref="G93" si="17">G94+G99+G103</f>
        <v>2680.7</v>
      </c>
      <c r="H93" s="59">
        <f t="shared" si="12"/>
        <v>97.764405543398965</v>
      </c>
    </row>
    <row r="94" spans="1:8" ht="93.75" x14ac:dyDescent="0.25">
      <c r="A94" s="16" t="s">
        <v>51</v>
      </c>
      <c r="B94" s="8" t="s">
        <v>6</v>
      </c>
      <c r="C94" s="8" t="s">
        <v>66</v>
      </c>
      <c r="D94" s="6" t="s">
        <v>52</v>
      </c>
      <c r="E94" s="6"/>
      <c r="F94" s="25">
        <f>F95</f>
        <v>266.10000000000002</v>
      </c>
      <c r="G94" s="46">
        <f t="shared" ref="G94:G96" si="18">G95</f>
        <v>255.1</v>
      </c>
      <c r="H94" s="59">
        <f t="shared" si="12"/>
        <v>95.866215708380295</v>
      </c>
    </row>
    <row r="95" spans="1:8" ht="37.5" x14ac:dyDescent="0.25">
      <c r="A95" s="16" t="s">
        <v>53</v>
      </c>
      <c r="B95" s="8" t="s">
        <v>6</v>
      </c>
      <c r="C95" s="8" t="s">
        <v>66</v>
      </c>
      <c r="D95" s="6" t="s">
        <v>54</v>
      </c>
      <c r="E95" s="7"/>
      <c r="F95" s="25">
        <f>F96</f>
        <v>266.10000000000002</v>
      </c>
      <c r="G95" s="46">
        <f t="shared" si="18"/>
        <v>255.1</v>
      </c>
      <c r="H95" s="59">
        <f t="shared" si="12"/>
        <v>95.866215708380295</v>
      </c>
    </row>
    <row r="96" spans="1:8" ht="18.75" x14ac:dyDescent="0.25">
      <c r="A96" s="16" t="s">
        <v>55</v>
      </c>
      <c r="B96" s="8" t="s">
        <v>6</v>
      </c>
      <c r="C96" s="8" t="s">
        <v>66</v>
      </c>
      <c r="D96" s="6" t="s">
        <v>56</v>
      </c>
      <c r="E96" s="7"/>
      <c r="F96" s="25">
        <f>F97</f>
        <v>266.10000000000002</v>
      </c>
      <c r="G96" s="46">
        <f t="shared" si="18"/>
        <v>255.1</v>
      </c>
      <c r="H96" s="59">
        <f t="shared" si="12"/>
        <v>95.866215708380295</v>
      </c>
    </row>
    <row r="97" spans="1:8" ht="56.25" x14ac:dyDescent="0.25">
      <c r="A97" s="16" t="s">
        <v>29</v>
      </c>
      <c r="B97" s="8" t="s">
        <v>6</v>
      </c>
      <c r="C97" s="8" t="s">
        <v>66</v>
      </c>
      <c r="D97" s="6" t="s">
        <v>56</v>
      </c>
      <c r="E97" s="6" t="s">
        <v>30</v>
      </c>
      <c r="F97" s="25">
        <f>F98</f>
        <v>266.10000000000002</v>
      </c>
      <c r="G97" s="46">
        <f>G98</f>
        <v>255.1</v>
      </c>
      <c r="H97" s="59">
        <f t="shared" si="12"/>
        <v>95.866215708380295</v>
      </c>
    </row>
    <row r="98" spans="1:8" ht="56.25" x14ac:dyDescent="0.25">
      <c r="A98" s="16" t="s">
        <v>31</v>
      </c>
      <c r="B98" s="8" t="s">
        <v>6</v>
      </c>
      <c r="C98" s="8" t="s">
        <v>66</v>
      </c>
      <c r="D98" s="6" t="s">
        <v>56</v>
      </c>
      <c r="E98" s="6" t="s">
        <v>32</v>
      </c>
      <c r="F98" s="25">
        <v>266.10000000000002</v>
      </c>
      <c r="G98" s="46">
        <v>255.1</v>
      </c>
      <c r="H98" s="59">
        <f t="shared" si="12"/>
        <v>95.866215708380295</v>
      </c>
    </row>
    <row r="99" spans="1:8" ht="37.5" x14ac:dyDescent="0.25">
      <c r="A99" s="16" t="s">
        <v>57</v>
      </c>
      <c r="B99" s="8" t="s">
        <v>6</v>
      </c>
      <c r="C99" s="8" t="s">
        <v>66</v>
      </c>
      <c r="D99" s="6" t="s">
        <v>58</v>
      </c>
      <c r="E99" s="7"/>
      <c r="F99" s="25">
        <f>F100</f>
        <v>37</v>
      </c>
      <c r="G99" s="46">
        <f t="shared" ref="G99:G101" si="19">G100</f>
        <v>37</v>
      </c>
      <c r="H99" s="59">
        <f t="shared" si="12"/>
        <v>100</v>
      </c>
    </row>
    <row r="100" spans="1:8" ht="18.75" x14ac:dyDescent="0.25">
      <c r="A100" s="16" t="s">
        <v>59</v>
      </c>
      <c r="B100" s="8" t="s">
        <v>6</v>
      </c>
      <c r="C100" s="8" t="s">
        <v>66</v>
      </c>
      <c r="D100" s="6" t="s">
        <v>60</v>
      </c>
      <c r="E100" s="7"/>
      <c r="F100" s="25">
        <f>F101</f>
        <v>37</v>
      </c>
      <c r="G100" s="46">
        <f t="shared" si="19"/>
        <v>37</v>
      </c>
      <c r="H100" s="59">
        <f t="shared" si="12"/>
        <v>100</v>
      </c>
    </row>
    <row r="101" spans="1:8" ht="56.25" x14ac:dyDescent="0.25">
      <c r="A101" s="16" t="s">
        <v>29</v>
      </c>
      <c r="B101" s="8" t="s">
        <v>6</v>
      </c>
      <c r="C101" s="8" t="s">
        <v>66</v>
      </c>
      <c r="D101" s="6" t="s">
        <v>60</v>
      </c>
      <c r="E101" s="6" t="s">
        <v>30</v>
      </c>
      <c r="F101" s="25">
        <f>F102</f>
        <v>37</v>
      </c>
      <c r="G101" s="46">
        <f t="shared" si="19"/>
        <v>37</v>
      </c>
      <c r="H101" s="59">
        <f t="shared" si="12"/>
        <v>100</v>
      </c>
    </row>
    <row r="102" spans="1:8" ht="56.25" x14ac:dyDescent="0.25">
      <c r="A102" s="16" t="s">
        <v>31</v>
      </c>
      <c r="B102" s="8" t="s">
        <v>6</v>
      </c>
      <c r="C102" s="8" t="s">
        <v>66</v>
      </c>
      <c r="D102" s="6" t="s">
        <v>60</v>
      </c>
      <c r="E102" s="6" t="s">
        <v>32</v>
      </c>
      <c r="F102" s="25">
        <v>37</v>
      </c>
      <c r="G102" s="46">
        <v>37</v>
      </c>
      <c r="H102" s="59">
        <f t="shared" si="12"/>
        <v>100</v>
      </c>
    </row>
    <row r="103" spans="1:8" ht="37.5" x14ac:dyDescent="0.25">
      <c r="A103" s="16" t="s">
        <v>61</v>
      </c>
      <c r="B103" s="8" t="s">
        <v>6</v>
      </c>
      <c r="C103" s="8" t="s">
        <v>66</v>
      </c>
      <c r="D103" s="6" t="s">
        <v>62</v>
      </c>
      <c r="E103" s="7"/>
      <c r="F103" s="25">
        <f>F104</f>
        <v>2438.9</v>
      </c>
      <c r="G103" s="46">
        <f t="shared" ref="G103:G105" si="20">G104</f>
        <v>2388.6</v>
      </c>
      <c r="H103" s="59">
        <f t="shared" si="12"/>
        <v>97.937594817335665</v>
      </c>
    </row>
    <row r="104" spans="1:8" ht="18.75" x14ac:dyDescent="0.25">
      <c r="A104" s="16" t="s">
        <v>63</v>
      </c>
      <c r="B104" s="8" t="s">
        <v>6</v>
      </c>
      <c r="C104" s="8" t="s">
        <v>66</v>
      </c>
      <c r="D104" s="6" t="s">
        <v>64</v>
      </c>
      <c r="E104" s="7"/>
      <c r="F104" s="25">
        <f>F105</f>
        <v>2438.9</v>
      </c>
      <c r="G104" s="46">
        <f t="shared" si="20"/>
        <v>2388.6</v>
      </c>
      <c r="H104" s="59">
        <f t="shared" si="12"/>
        <v>97.937594817335665</v>
      </c>
    </row>
    <row r="105" spans="1:8" ht="56.25" x14ac:dyDescent="0.25">
      <c r="A105" s="16" t="s">
        <v>29</v>
      </c>
      <c r="B105" s="8" t="s">
        <v>6</v>
      </c>
      <c r="C105" s="8" t="s">
        <v>66</v>
      </c>
      <c r="D105" s="6" t="s">
        <v>64</v>
      </c>
      <c r="E105" s="6" t="s">
        <v>30</v>
      </c>
      <c r="F105" s="25">
        <f>F106</f>
        <v>2438.9</v>
      </c>
      <c r="G105" s="46">
        <f t="shared" si="20"/>
        <v>2388.6</v>
      </c>
      <c r="H105" s="59">
        <f t="shared" si="12"/>
        <v>97.937594817335665</v>
      </c>
    </row>
    <row r="106" spans="1:8" ht="56.25" x14ac:dyDescent="0.25">
      <c r="A106" s="16" t="s">
        <v>31</v>
      </c>
      <c r="B106" s="8" t="s">
        <v>6</v>
      </c>
      <c r="C106" s="8" t="s">
        <v>66</v>
      </c>
      <c r="D106" s="6" t="s">
        <v>64</v>
      </c>
      <c r="E106" s="6" t="s">
        <v>32</v>
      </c>
      <c r="F106" s="25">
        <v>2438.9</v>
      </c>
      <c r="G106" s="46">
        <v>2388.6</v>
      </c>
      <c r="H106" s="59">
        <f t="shared" si="12"/>
        <v>97.937594817335665</v>
      </c>
    </row>
    <row r="107" spans="1:8" ht="56.25" x14ac:dyDescent="0.25">
      <c r="A107" s="16" t="s">
        <v>23</v>
      </c>
      <c r="B107" s="8" t="s">
        <v>6</v>
      </c>
      <c r="C107" s="8" t="s">
        <v>66</v>
      </c>
      <c r="D107" s="8" t="s">
        <v>24</v>
      </c>
      <c r="E107" s="8"/>
      <c r="F107" s="25">
        <f>F108+F111</f>
        <v>13422.9</v>
      </c>
      <c r="G107" s="46">
        <f t="shared" ref="G107" si="21">G108+G111</f>
        <v>12992.3</v>
      </c>
      <c r="H107" s="59">
        <f t="shared" si="12"/>
        <v>96.792049408101079</v>
      </c>
    </row>
    <row r="108" spans="1:8" ht="18.75" x14ac:dyDescent="0.25">
      <c r="A108" s="16" t="s">
        <v>69</v>
      </c>
      <c r="B108" s="8" t="s">
        <v>6</v>
      </c>
      <c r="C108" s="8" t="s">
        <v>66</v>
      </c>
      <c r="D108" s="6" t="s">
        <v>70</v>
      </c>
      <c r="E108" s="7"/>
      <c r="F108" s="25">
        <f>F109</f>
        <v>2956.1</v>
      </c>
      <c r="G108" s="46">
        <f t="shared" ref="G108:G109" si="22">G109</f>
        <v>2631.6</v>
      </c>
      <c r="H108" s="59">
        <f t="shared" si="12"/>
        <v>89.022698826156088</v>
      </c>
    </row>
    <row r="109" spans="1:8" ht="112.5" x14ac:dyDescent="0.25">
      <c r="A109" s="16" t="s">
        <v>17</v>
      </c>
      <c r="B109" s="8" t="s">
        <v>6</v>
      </c>
      <c r="C109" s="8" t="s">
        <v>66</v>
      </c>
      <c r="D109" s="6" t="s">
        <v>70</v>
      </c>
      <c r="E109" s="6" t="s">
        <v>18</v>
      </c>
      <c r="F109" s="25">
        <f>F110</f>
        <v>2956.1</v>
      </c>
      <c r="G109" s="46">
        <f t="shared" si="22"/>
        <v>2631.6</v>
      </c>
      <c r="H109" s="59">
        <f t="shared" si="12"/>
        <v>89.022698826156088</v>
      </c>
    </row>
    <row r="110" spans="1:8" ht="37.5" x14ac:dyDescent="0.25">
      <c r="A110" s="16" t="s">
        <v>19</v>
      </c>
      <c r="B110" s="8" t="s">
        <v>6</v>
      </c>
      <c r="C110" s="8" t="s">
        <v>66</v>
      </c>
      <c r="D110" s="6" t="s">
        <v>70</v>
      </c>
      <c r="E110" s="6" t="s">
        <v>20</v>
      </c>
      <c r="F110" s="25">
        <v>2956.1</v>
      </c>
      <c r="G110" s="46">
        <v>2631.6</v>
      </c>
      <c r="H110" s="59">
        <f t="shared" si="12"/>
        <v>89.022698826156088</v>
      </c>
    </row>
    <row r="111" spans="1:8" ht="37.5" x14ac:dyDescent="0.25">
      <c r="A111" s="16" t="s">
        <v>71</v>
      </c>
      <c r="B111" s="8" t="s">
        <v>6</v>
      </c>
      <c r="C111" s="8" t="s">
        <v>66</v>
      </c>
      <c r="D111" s="6" t="s">
        <v>72</v>
      </c>
      <c r="E111" s="7"/>
      <c r="F111" s="25">
        <f>F112+F114</f>
        <v>10466.799999999999</v>
      </c>
      <c r="G111" s="46">
        <f t="shared" ref="G111" si="23">G112+G114</f>
        <v>10360.699999999999</v>
      </c>
      <c r="H111" s="59">
        <f t="shared" si="12"/>
        <v>98.986318645622333</v>
      </c>
    </row>
    <row r="112" spans="1:8" ht="112.5" x14ac:dyDescent="0.25">
      <c r="A112" s="16" t="s">
        <v>17</v>
      </c>
      <c r="B112" s="8" t="s">
        <v>6</v>
      </c>
      <c r="C112" s="8" t="s">
        <v>66</v>
      </c>
      <c r="D112" s="6" t="s">
        <v>72</v>
      </c>
      <c r="E112" s="6" t="s">
        <v>18</v>
      </c>
      <c r="F112" s="25">
        <f>F113</f>
        <v>9111.2999999999993</v>
      </c>
      <c r="G112" s="46">
        <f t="shared" ref="G112" si="24">G113</f>
        <v>9111.2999999999993</v>
      </c>
      <c r="H112" s="59">
        <f t="shared" si="12"/>
        <v>100</v>
      </c>
    </row>
    <row r="113" spans="1:8" ht="37.5" x14ac:dyDescent="0.25">
      <c r="A113" s="16" t="s">
        <v>19</v>
      </c>
      <c r="B113" s="8" t="s">
        <v>6</v>
      </c>
      <c r="C113" s="8" t="s">
        <v>66</v>
      </c>
      <c r="D113" s="6" t="s">
        <v>72</v>
      </c>
      <c r="E113" s="6" t="s">
        <v>20</v>
      </c>
      <c r="F113" s="25">
        <v>9111.2999999999993</v>
      </c>
      <c r="G113" s="46">
        <v>9111.2999999999993</v>
      </c>
      <c r="H113" s="59">
        <f t="shared" si="12"/>
        <v>100</v>
      </c>
    </row>
    <row r="114" spans="1:8" ht="56.25" x14ac:dyDescent="0.25">
      <c r="A114" s="16" t="s">
        <v>29</v>
      </c>
      <c r="B114" s="8" t="s">
        <v>6</v>
      </c>
      <c r="C114" s="8" t="s">
        <v>66</v>
      </c>
      <c r="D114" s="6" t="s">
        <v>72</v>
      </c>
      <c r="E114" s="6" t="s">
        <v>30</v>
      </c>
      <c r="F114" s="25">
        <f>F115</f>
        <v>1355.5</v>
      </c>
      <c r="G114" s="46">
        <f t="shared" ref="G114" si="25">G115</f>
        <v>1249.4000000000001</v>
      </c>
      <c r="H114" s="59">
        <f t="shared" si="12"/>
        <v>92.172630025820737</v>
      </c>
    </row>
    <row r="115" spans="1:8" ht="56.25" x14ac:dyDescent="0.25">
      <c r="A115" s="16" t="s">
        <v>31</v>
      </c>
      <c r="B115" s="8" t="s">
        <v>6</v>
      </c>
      <c r="C115" s="8" t="s">
        <v>66</v>
      </c>
      <c r="D115" s="6" t="s">
        <v>72</v>
      </c>
      <c r="E115" s="6" t="s">
        <v>32</v>
      </c>
      <c r="F115" s="25">
        <v>1355.5</v>
      </c>
      <c r="G115" s="46">
        <v>1249.4000000000001</v>
      </c>
      <c r="H115" s="59">
        <f t="shared" si="12"/>
        <v>92.172630025820737</v>
      </c>
    </row>
    <row r="116" spans="1:8" ht="18.75" x14ac:dyDescent="0.25">
      <c r="A116" s="16" t="s">
        <v>73</v>
      </c>
      <c r="B116" s="8" t="s">
        <v>6</v>
      </c>
      <c r="C116" s="8" t="s">
        <v>74</v>
      </c>
      <c r="D116" s="9"/>
      <c r="E116" s="9"/>
      <c r="F116" s="25">
        <f>F117</f>
        <v>4032.5</v>
      </c>
      <c r="G116" s="46">
        <f t="shared" ref="G116:G119" si="26">G117</f>
        <v>0</v>
      </c>
      <c r="H116" s="59">
        <f t="shared" si="12"/>
        <v>0</v>
      </c>
    </row>
    <row r="117" spans="1:8" ht="18.75" x14ac:dyDescent="0.25">
      <c r="A117" s="16" t="s">
        <v>75</v>
      </c>
      <c r="B117" s="8" t="s">
        <v>6</v>
      </c>
      <c r="C117" s="8" t="s">
        <v>74</v>
      </c>
      <c r="D117" s="8" t="s">
        <v>76</v>
      </c>
      <c r="E117" s="8"/>
      <c r="F117" s="25">
        <f>F118</f>
        <v>4032.5</v>
      </c>
      <c r="G117" s="46">
        <f t="shared" si="26"/>
        <v>0</v>
      </c>
      <c r="H117" s="59">
        <f t="shared" si="12"/>
        <v>0</v>
      </c>
    </row>
    <row r="118" spans="1:8" ht="18.75" x14ac:dyDescent="0.25">
      <c r="A118" s="16" t="s">
        <v>77</v>
      </c>
      <c r="B118" s="8" t="s">
        <v>6</v>
      </c>
      <c r="C118" s="8" t="s">
        <v>74</v>
      </c>
      <c r="D118" s="6" t="s">
        <v>78</v>
      </c>
      <c r="E118" s="7"/>
      <c r="F118" s="25">
        <f>F119</f>
        <v>4032.5</v>
      </c>
      <c r="G118" s="46">
        <f t="shared" si="26"/>
        <v>0</v>
      </c>
      <c r="H118" s="59">
        <f t="shared" si="12"/>
        <v>0</v>
      </c>
    </row>
    <row r="119" spans="1:8" ht="18.75" x14ac:dyDescent="0.25">
      <c r="A119" s="16" t="s">
        <v>43</v>
      </c>
      <c r="B119" s="8" t="s">
        <v>6</v>
      </c>
      <c r="C119" s="8" t="s">
        <v>74</v>
      </c>
      <c r="D119" s="6" t="s">
        <v>78</v>
      </c>
      <c r="E119" s="6" t="s">
        <v>44</v>
      </c>
      <c r="F119" s="25">
        <f>F120</f>
        <v>4032.5</v>
      </c>
      <c r="G119" s="46">
        <f t="shared" si="26"/>
        <v>0</v>
      </c>
      <c r="H119" s="59">
        <f t="shared" si="12"/>
        <v>0</v>
      </c>
    </row>
    <row r="120" spans="1:8" ht="18.75" x14ac:dyDescent="0.25">
      <c r="A120" s="16" t="s">
        <v>79</v>
      </c>
      <c r="B120" s="8" t="s">
        <v>6</v>
      </c>
      <c r="C120" s="8" t="s">
        <v>74</v>
      </c>
      <c r="D120" s="6" t="s">
        <v>78</v>
      </c>
      <c r="E120" s="6" t="s">
        <v>80</v>
      </c>
      <c r="F120" s="25">
        <v>4032.5</v>
      </c>
      <c r="G120" s="47">
        <v>0</v>
      </c>
      <c r="H120" s="59">
        <f t="shared" si="12"/>
        <v>0</v>
      </c>
    </row>
    <row r="121" spans="1:8" ht="18.75" x14ac:dyDescent="0.25">
      <c r="A121" s="16" t="s">
        <v>81</v>
      </c>
      <c r="B121" s="8" t="s">
        <v>6</v>
      </c>
      <c r="C121" s="8" t="s">
        <v>82</v>
      </c>
      <c r="D121" s="9"/>
      <c r="E121" s="9"/>
      <c r="F121" s="25">
        <f>F122+F134+F142+F187+F193</f>
        <v>295749</v>
      </c>
      <c r="G121" s="25">
        <f>G122+G134+G142+G187+G193</f>
        <v>291966.40000000002</v>
      </c>
      <c r="H121" s="59">
        <f t="shared" si="12"/>
        <v>98.721010045680629</v>
      </c>
    </row>
    <row r="122" spans="1:8" ht="18.75" x14ac:dyDescent="0.25">
      <c r="A122" s="16" t="s">
        <v>83</v>
      </c>
      <c r="B122" s="8" t="s">
        <v>6</v>
      </c>
      <c r="C122" s="8" t="s">
        <v>82</v>
      </c>
      <c r="D122" s="8" t="s">
        <v>84</v>
      </c>
      <c r="E122" s="8"/>
      <c r="F122" s="25">
        <f>F123</f>
        <v>8645.2000000000007</v>
      </c>
      <c r="G122" s="46">
        <f t="shared" ref="G122" si="27">G123</f>
        <v>8638.2999999999993</v>
      </c>
      <c r="H122" s="59">
        <f t="shared" si="12"/>
        <v>99.920186924536154</v>
      </c>
    </row>
    <row r="123" spans="1:8" ht="18.75" x14ac:dyDescent="0.25">
      <c r="A123" s="16" t="s">
        <v>85</v>
      </c>
      <c r="B123" s="8" t="s">
        <v>6</v>
      </c>
      <c r="C123" s="8" t="s">
        <v>82</v>
      </c>
      <c r="D123" s="6" t="s">
        <v>86</v>
      </c>
      <c r="E123" s="6"/>
      <c r="F123" s="25">
        <f>F124+F130</f>
        <v>8645.2000000000007</v>
      </c>
      <c r="G123" s="46">
        <f t="shared" ref="G123" si="28">G124+G130</f>
        <v>8638.2999999999993</v>
      </c>
      <c r="H123" s="59">
        <f t="shared" si="12"/>
        <v>99.920186924536154</v>
      </c>
    </row>
    <row r="124" spans="1:8" ht="75" x14ac:dyDescent="0.25">
      <c r="A124" s="16" t="s">
        <v>87</v>
      </c>
      <c r="B124" s="8" t="s">
        <v>6</v>
      </c>
      <c r="C124" s="8" t="s">
        <v>82</v>
      </c>
      <c r="D124" s="6" t="s">
        <v>88</v>
      </c>
      <c r="E124" s="7"/>
      <c r="F124" s="25">
        <f>F125</f>
        <v>2453.1999999999998</v>
      </c>
      <c r="G124" s="46">
        <f t="shared" ref="G124" si="29">G125</f>
        <v>2446.3000000000002</v>
      </c>
      <c r="H124" s="59">
        <f t="shared" si="12"/>
        <v>99.718734713843162</v>
      </c>
    </row>
    <row r="125" spans="1:8" ht="37.5" x14ac:dyDescent="0.25">
      <c r="A125" s="16" t="s">
        <v>89</v>
      </c>
      <c r="B125" s="8" t="s">
        <v>6</v>
      </c>
      <c r="C125" s="8" t="s">
        <v>82</v>
      </c>
      <c r="D125" s="6" t="s">
        <v>90</v>
      </c>
      <c r="E125" s="7"/>
      <c r="F125" s="25">
        <f>F126+F128</f>
        <v>2453.1999999999998</v>
      </c>
      <c r="G125" s="46">
        <f t="shared" ref="G125" si="30">G126+G128</f>
        <v>2446.3000000000002</v>
      </c>
      <c r="H125" s="59">
        <f t="shared" si="12"/>
        <v>99.718734713843162</v>
      </c>
    </row>
    <row r="126" spans="1:8" ht="112.5" x14ac:dyDescent="0.25">
      <c r="A126" s="16" t="s">
        <v>17</v>
      </c>
      <c r="B126" s="8" t="s">
        <v>6</v>
      </c>
      <c r="C126" s="8" t="s">
        <v>82</v>
      </c>
      <c r="D126" s="6" t="s">
        <v>90</v>
      </c>
      <c r="E126" s="6" t="s">
        <v>18</v>
      </c>
      <c r="F126" s="25">
        <f>F127</f>
        <v>655.4</v>
      </c>
      <c r="G126" s="47">
        <f>G127</f>
        <v>648.5</v>
      </c>
      <c r="H126" s="59">
        <f t="shared" si="12"/>
        <v>98.947207812023194</v>
      </c>
    </row>
    <row r="127" spans="1:8" ht="37.5" x14ac:dyDescent="0.25">
      <c r="A127" s="16" t="s">
        <v>19</v>
      </c>
      <c r="B127" s="8" t="s">
        <v>6</v>
      </c>
      <c r="C127" s="8" t="s">
        <v>82</v>
      </c>
      <c r="D127" s="6" t="s">
        <v>90</v>
      </c>
      <c r="E127" s="6" t="s">
        <v>20</v>
      </c>
      <c r="F127" s="25">
        <v>655.4</v>
      </c>
      <c r="G127" s="47">
        <v>648.5</v>
      </c>
      <c r="H127" s="59">
        <f t="shared" si="12"/>
        <v>98.947207812023194</v>
      </c>
    </row>
    <row r="128" spans="1:8" ht="56.25" x14ac:dyDescent="0.25">
      <c r="A128" s="16" t="s">
        <v>29</v>
      </c>
      <c r="B128" s="8" t="s">
        <v>6</v>
      </c>
      <c r="C128" s="8" t="s">
        <v>82</v>
      </c>
      <c r="D128" s="6" t="s">
        <v>90</v>
      </c>
      <c r="E128" s="6" t="s">
        <v>30</v>
      </c>
      <c r="F128" s="25">
        <f>F129</f>
        <v>1797.8</v>
      </c>
      <c r="G128" s="47">
        <f>G129</f>
        <v>1797.8</v>
      </c>
      <c r="H128" s="59">
        <f t="shared" si="12"/>
        <v>100</v>
      </c>
    </row>
    <row r="129" spans="1:8" ht="56.25" x14ac:dyDescent="0.25">
      <c r="A129" s="16" t="s">
        <v>31</v>
      </c>
      <c r="B129" s="8" t="s">
        <v>6</v>
      </c>
      <c r="C129" s="8" t="s">
        <v>82</v>
      </c>
      <c r="D129" s="6" t="s">
        <v>90</v>
      </c>
      <c r="E129" s="6" t="s">
        <v>32</v>
      </c>
      <c r="F129" s="25">
        <v>1797.8</v>
      </c>
      <c r="G129" s="47">
        <v>1797.8</v>
      </c>
      <c r="H129" s="59">
        <f t="shared" si="12"/>
        <v>100</v>
      </c>
    </row>
    <row r="130" spans="1:8" ht="112.5" x14ac:dyDescent="0.25">
      <c r="A130" s="16" t="s">
        <v>91</v>
      </c>
      <c r="B130" s="8" t="s">
        <v>6</v>
      </c>
      <c r="C130" s="8" t="s">
        <v>82</v>
      </c>
      <c r="D130" s="6" t="s">
        <v>92</v>
      </c>
      <c r="E130" s="7"/>
      <c r="F130" s="25">
        <f>F131</f>
        <v>6192</v>
      </c>
      <c r="G130" s="46">
        <f t="shared" ref="G130:G132" si="31">G131</f>
        <v>6192</v>
      </c>
      <c r="H130" s="59">
        <f t="shared" si="12"/>
        <v>100</v>
      </c>
    </row>
    <row r="131" spans="1:8" ht="112.5" x14ac:dyDescent="0.25">
      <c r="A131" s="16" t="s">
        <v>93</v>
      </c>
      <c r="B131" s="8" t="s">
        <v>6</v>
      </c>
      <c r="C131" s="8" t="s">
        <v>82</v>
      </c>
      <c r="D131" s="6" t="s">
        <v>94</v>
      </c>
      <c r="E131" s="7"/>
      <c r="F131" s="25">
        <f>F132</f>
        <v>6192</v>
      </c>
      <c r="G131" s="46">
        <f t="shared" si="31"/>
        <v>6192</v>
      </c>
      <c r="H131" s="59">
        <f t="shared" si="12"/>
        <v>100</v>
      </c>
    </row>
    <row r="132" spans="1:8" ht="112.5" x14ac:dyDescent="0.25">
      <c r="A132" s="16" t="s">
        <v>17</v>
      </c>
      <c r="B132" s="8" t="s">
        <v>6</v>
      </c>
      <c r="C132" s="8" t="s">
        <v>82</v>
      </c>
      <c r="D132" s="6" t="s">
        <v>94</v>
      </c>
      <c r="E132" s="6" t="s">
        <v>18</v>
      </c>
      <c r="F132" s="25">
        <f>F133</f>
        <v>6192</v>
      </c>
      <c r="G132" s="46">
        <f t="shared" si="31"/>
        <v>6192</v>
      </c>
      <c r="H132" s="59">
        <f t="shared" si="12"/>
        <v>100</v>
      </c>
    </row>
    <row r="133" spans="1:8" ht="37.5" x14ac:dyDescent="0.25">
      <c r="A133" s="16" t="s">
        <v>19</v>
      </c>
      <c r="B133" s="8" t="s">
        <v>6</v>
      </c>
      <c r="C133" s="8" t="s">
        <v>82</v>
      </c>
      <c r="D133" s="6" t="s">
        <v>94</v>
      </c>
      <c r="E133" s="6" t="s">
        <v>20</v>
      </c>
      <c r="F133" s="25">
        <v>6192</v>
      </c>
      <c r="G133" s="46">
        <v>6192</v>
      </c>
      <c r="H133" s="59">
        <f t="shared" si="12"/>
        <v>100</v>
      </c>
    </row>
    <row r="134" spans="1:8" ht="18.75" x14ac:dyDescent="0.25">
      <c r="A134" s="16" t="s">
        <v>95</v>
      </c>
      <c r="B134" s="8" t="s">
        <v>6</v>
      </c>
      <c r="C134" s="8" t="s">
        <v>82</v>
      </c>
      <c r="D134" s="8" t="s">
        <v>96</v>
      </c>
      <c r="E134" s="8"/>
      <c r="F134" s="25">
        <f>F135</f>
        <v>8648</v>
      </c>
      <c r="G134" s="46">
        <f t="shared" ref="G134:G136" si="32">G135</f>
        <v>8636</v>
      </c>
      <c r="H134" s="59">
        <f t="shared" si="12"/>
        <v>99.861239592969469</v>
      </c>
    </row>
    <row r="135" spans="1:8" ht="18.75" x14ac:dyDescent="0.25">
      <c r="A135" s="16" t="s">
        <v>97</v>
      </c>
      <c r="B135" s="8" t="s">
        <v>6</v>
      </c>
      <c r="C135" s="8" t="s">
        <v>82</v>
      </c>
      <c r="D135" s="6" t="s">
        <v>98</v>
      </c>
      <c r="E135" s="6"/>
      <c r="F135" s="25">
        <f>F136</f>
        <v>8648</v>
      </c>
      <c r="G135" s="46">
        <f t="shared" si="32"/>
        <v>8636</v>
      </c>
      <c r="H135" s="59">
        <f t="shared" si="12"/>
        <v>99.861239592969469</v>
      </c>
    </row>
    <row r="136" spans="1:8" ht="131.25" x14ac:dyDescent="0.25">
      <c r="A136" s="16" t="s">
        <v>99</v>
      </c>
      <c r="B136" s="8" t="s">
        <v>6</v>
      </c>
      <c r="C136" s="8" t="s">
        <v>82</v>
      </c>
      <c r="D136" s="6" t="s">
        <v>100</v>
      </c>
      <c r="E136" s="7"/>
      <c r="F136" s="25">
        <f>F137</f>
        <v>8648</v>
      </c>
      <c r="G136" s="46">
        <f t="shared" si="32"/>
        <v>8636</v>
      </c>
      <c r="H136" s="59">
        <f t="shared" si="12"/>
        <v>99.861239592969469</v>
      </c>
    </row>
    <row r="137" spans="1:8" ht="112.5" x14ac:dyDescent="0.25">
      <c r="A137" s="16" t="s">
        <v>101</v>
      </c>
      <c r="B137" s="8" t="s">
        <v>6</v>
      </c>
      <c r="C137" s="8" t="s">
        <v>82</v>
      </c>
      <c r="D137" s="6" t="s">
        <v>102</v>
      </c>
      <c r="E137" s="7"/>
      <c r="F137" s="25">
        <f>F138+F140</f>
        <v>8648</v>
      </c>
      <c r="G137" s="46">
        <f t="shared" ref="G137" si="33">G138+G140</f>
        <v>8636</v>
      </c>
      <c r="H137" s="59">
        <f t="shared" si="12"/>
        <v>99.861239592969469</v>
      </c>
    </row>
    <row r="138" spans="1:8" ht="112.5" x14ac:dyDescent="0.25">
      <c r="A138" s="16" t="s">
        <v>17</v>
      </c>
      <c r="B138" s="8" t="s">
        <v>6</v>
      </c>
      <c r="C138" s="8" t="s">
        <v>82</v>
      </c>
      <c r="D138" s="6" t="s">
        <v>102</v>
      </c>
      <c r="E138" s="6" t="s">
        <v>18</v>
      </c>
      <c r="F138" s="25">
        <f>F139</f>
        <v>8340</v>
      </c>
      <c r="G138" s="46">
        <f t="shared" ref="G138" si="34">G139</f>
        <v>8340</v>
      </c>
      <c r="H138" s="59">
        <f t="shared" si="12"/>
        <v>100</v>
      </c>
    </row>
    <row r="139" spans="1:8" ht="37.5" x14ac:dyDescent="0.25">
      <c r="A139" s="16" t="s">
        <v>19</v>
      </c>
      <c r="B139" s="8" t="s">
        <v>6</v>
      </c>
      <c r="C139" s="8" t="s">
        <v>82</v>
      </c>
      <c r="D139" s="6" t="s">
        <v>102</v>
      </c>
      <c r="E139" s="6" t="s">
        <v>20</v>
      </c>
      <c r="F139" s="25">
        <v>8340</v>
      </c>
      <c r="G139" s="46">
        <v>8340</v>
      </c>
      <c r="H139" s="59">
        <f t="shared" si="12"/>
        <v>100</v>
      </c>
    </row>
    <row r="140" spans="1:8" ht="56.25" x14ac:dyDescent="0.25">
      <c r="A140" s="16" t="s">
        <v>29</v>
      </c>
      <c r="B140" s="8" t="s">
        <v>6</v>
      </c>
      <c r="C140" s="8" t="s">
        <v>82</v>
      </c>
      <c r="D140" s="6" t="s">
        <v>102</v>
      </c>
      <c r="E140" s="6" t="s">
        <v>30</v>
      </c>
      <c r="F140" s="25">
        <f>F141</f>
        <v>308</v>
      </c>
      <c r="G140" s="46">
        <f t="shared" ref="G140" si="35">G141</f>
        <v>296</v>
      </c>
      <c r="H140" s="59">
        <f t="shared" si="12"/>
        <v>96.103896103896105</v>
      </c>
    </row>
    <row r="141" spans="1:8" ht="56.25" x14ac:dyDescent="0.25">
      <c r="A141" s="16" t="s">
        <v>31</v>
      </c>
      <c r="B141" s="8" t="s">
        <v>6</v>
      </c>
      <c r="C141" s="8" t="s">
        <v>82</v>
      </c>
      <c r="D141" s="6" t="s">
        <v>102</v>
      </c>
      <c r="E141" s="6" t="s">
        <v>32</v>
      </c>
      <c r="F141" s="25">
        <v>308</v>
      </c>
      <c r="G141" s="46">
        <v>296</v>
      </c>
      <c r="H141" s="59">
        <f t="shared" si="12"/>
        <v>96.103896103896105</v>
      </c>
    </row>
    <row r="142" spans="1:8" ht="37.5" x14ac:dyDescent="0.25">
      <c r="A142" s="16" t="s">
        <v>9</v>
      </c>
      <c r="B142" s="8" t="s">
        <v>6</v>
      </c>
      <c r="C142" s="8" t="s">
        <v>82</v>
      </c>
      <c r="D142" s="8" t="s">
        <v>10</v>
      </c>
      <c r="E142" s="8"/>
      <c r="F142" s="25">
        <f>F143+F158</f>
        <v>150639.79999999999</v>
      </c>
      <c r="G142" s="46">
        <f t="shared" ref="G142" si="36">G143+G158</f>
        <v>146879.5</v>
      </c>
      <c r="H142" s="59">
        <f t="shared" si="12"/>
        <v>97.503780541397433</v>
      </c>
    </row>
    <row r="143" spans="1:8" ht="37.5" x14ac:dyDescent="0.25">
      <c r="A143" s="16" t="s">
        <v>103</v>
      </c>
      <c r="B143" s="8" t="s">
        <v>6</v>
      </c>
      <c r="C143" s="8" t="s">
        <v>82</v>
      </c>
      <c r="D143" s="6" t="s">
        <v>104</v>
      </c>
      <c r="E143" s="6"/>
      <c r="F143" s="25">
        <f>F144+F152</f>
        <v>39798</v>
      </c>
      <c r="G143" s="25">
        <f>G144+G152</f>
        <v>37722.799999999996</v>
      </c>
      <c r="H143" s="59">
        <f t="shared" si="12"/>
        <v>94.7856676214885</v>
      </c>
    </row>
    <row r="144" spans="1:8" ht="75" x14ac:dyDescent="0.25">
      <c r="A144" s="16" t="s">
        <v>105</v>
      </c>
      <c r="B144" s="8" t="s">
        <v>6</v>
      </c>
      <c r="C144" s="8" t="s">
        <v>82</v>
      </c>
      <c r="D144" s="6" t="s">
        <v>106</v>
      </c>
      <c r="E144" s="7"/>
      <c r="F144" s="25">
        <f>F145</f>
        <v>21450</v>
      </c>
      <c r="G144" s="25">
        <f>G145</f>
        <v>19466.399999999998</v>
      </c>
      <c r="H144" s="59">
        <f t="shared" si="12"/>
        <v>90.752447552447549</v>
      </c>
    </row>
    <row r="145" spans="1:8" ht="56.25" x14ac:dyDescent="0.25">
      <c r="A145" s="16" t="s">
        <v>107</v>
      </c>
      <c r="B145" s="8" t="s">
        <v>6</v>
      </c>
      <c r="C145" s="8" t="s">
        <v>82</v>
      </c>
      <c r="D145" s="6" t="s">
        <v>108</v>
      </c>
      <c r="E145" s="7"/>
      <c r="F145" s="25">
        <f>F146+F148+F150</f>
        <v>21450</v>
      </c>
      <c r="G145" s="25">
        <f>G146+G148+G150</f>
        <v>19466.399999999998</v>
      </c>
      <c r="H145" s="59">
        <f t="shared" si="12"/>
        <v>90.752447552447549</v>
      </c>
    </row>
    <row r="146" spans="1:8" ht="56.25" x14ac:dyDescent="0.25">
      <c r="A146" s="16" t="s">
        <v>29</v>
      </c>
      <c r="B146" s="8" t="s">
        <v>6</v>
      </c>
      <c r="C146" s="8" t="s">
        <v>82</v>
      </c>
      <c r="D146" s="6" t="s">
        <v>108</v>
      </c>
      <c r="E146" s="6" t="s">
        <v>30</v>
      </c>
      <c r="F146" s="25">
        <f>F147</f>
        <v>15041.4</v>
      </c>
      <c r="G146" s="25">
        <f>G147</f>
        <v>13634.3</v>
      </c>
      <c r="H146" s="59">
        <f t="shared" ref="H146:H211" si="37">G146/F146*100</f>
        <v>90.645152711848624</v>
      </c>
    </row>
    <row r="147" spans="1:8" ht="56.25" x14ac:dyDescent="0.25">
      <c r="A147" s="16" t="s">
        <v>31</v>
      </c>
      <c r="B147" s="8" t="s">
        <v>6</v>
      </c>
      <c r="C147" s="8" t="s">
        <v>82</v>
      </c>
      <c r="D147" s="6" t="s">
        <v>108</v>
      </c>
      <c r="E147" s="6" t="s">
        <v>32</v>
      </c>
      <c r="F147" s="25">
        <v>15041.4</v>
      </c>
      <c r="G147" s="25">
        <v>13634.3</v>
      </c>
      <c r="H147" s="59">
        <f t="shared" si="37"/>
        <v>90.645152711848624</v>
      </c>
    </row>
    <row r="148" spans="1:8" ht="56.25" x14ac:dyDescent="0.25">
      <c r="A148" s="16" t="s">
        <v>133</v>
      </c>
      <c r="B148" s="8" t="s">
        <v>6</v>
      </c>
      <c r="C148" s="8" t="s">
        <v>82</v>
      </c>
      <c r="D148" s="6" t="s">
        <v>108</v>
      </c>
      <c r="E148" s="6">
        <v>600</v>
      </c>
      <c r="F148" s="25">
        <f>F149</f>
        <v>6399.3</v>
      </c>
      <c r="G148" s="25">
        <f>G149</f>
        <v>5822.8</v>
      </c>
      <c r="H148" s="59">
        <f t="shared" si="37"/>
        <v>90.991202162736556</v>
      </c>
    </row>
    <row r="149" spans="1:8" ht="18.75" x14ac:dyDescent="0.25">
      <c r="A149" s="16" t="s">
        <v>135</v>
      </c>
      <c r="B149" s="8" t="s">
        <v>6</v>
      </c>
      <c r="C149" s="8" t="s">
        <v>82</v>
      </c>
      <c r="D149" s="6" t="s">
        <v>108</v>
      </c>
      <c r="E149" s="6">
        <v>610</v>
      </c>
      <c r="F149" s="25">
        <v>6399.3</v>
      </c>
      <c r="G149" s="25">
        <v>5822.8</v>
      </c>
      <c r="H149" s="59">
        <f t="shared" si="37"/>
        <v>90.991202162736556</v>
      </c>
    </row>
    <row r="150" spans="1:8" ht="18.75" x14ac:dyDescent="0.25">
      <c r="A150" s="16" t="s">
        <v>43</v>
      </c>
      <c r="B150" s="8" t="s">
        <v>6</v>
      </c>
      <c r="C150" s="8" t="s">
        <v>82</v>
      </c>
      <c r="D150" s="6" t="s">
        <v>108</v>
      </c>
      <c r="E150" s="6" t="s">
        <v>44</v>
      </c>
      <c r="F150" s="25">
        <f>F151</f>
        <v>9.3000000000000007</v>
      </c>
      <c r="G150" s="25">
        <f>G151</f>
        <v>9.3000000000000007</v>
      </c>
      <c r="H150" s="59">
        <f t="shared" ref="H150:H151" si="38">G150/F150*100</f>
        <v>100</v>
      </c>
    </row>
    <row r="151" spans="1:8" ht="18.75" x14ac:dyDescent="0.25">
      <c r="A151" s="16" t="s">
        <v>45</v>
      </c>
      <c r="B151" s="8" t="s">
        <v>6</v>
      </c>
      <c r="C151" s="8" t="s">
        <v>82</v>
      </c>
      <c r="D151" s="6" t="s">
        <v>108</v>
      </c>
      <c r="E151" s="6" t="s">
        <v>46</v>
      </c>
      <c r="F151" s="25">
        <v>9.3000000000000007</v>
      </c>
      <c r="G151" s="25">
        <v>9.3000000000000007</v>
      </c>
      <c r="H151" s="59">
        <f t="shared" si="38"/>
        <v>100</v>
      </c>
    </row>
    <row r="152" spans="1:8" ht="75" x14ac:dyDescent="0.25">
      <c r="A152" s="16" t="s">
        <v>109</v>
      </c>
      <c r="B152" s="8" t="s">
        <v>6</v>
      </c>
      <c r="C152" s="8" t="s">
        <v>82</v>
      </c>
      <c r="D152" s="6" t="s">
        <v>110</v>
      </c>
      <c r="E152" s="7"/>
      <c r="F152" s="25">
        <f>F153</f>
        <v>18348</v>
      </c>
      <c r="G152" s="25">
        <f>G153</f>
        <v>18256.399999999998</v>
      </c>
      <c r="H152" s="59">
        <f t="shared" si="37"/>
        <v>99.500763025942874</v>
      </c>
    </row>
    <row r="153" spans="1:8" ht="56.25" x14ac:dyDescent="0.25">
      <c r="A153" s="16" t="s">
        <v>111</v>
      </c>
      <c r="B153" s="8" t="s">
        <v>6</v>
      </c>
      <c r="C153" s="8" t="s">
        <v>82</v>
      </c>
      <c r="D153" s="6" t="s">
        <v>112</v>
      </c>
      <c r="E153" s="7"/>
      <c r="F153" s="25">
        <f>F154+F156</f>
        <v>18348</v>
      </c>
      <c r="G153" s="25">
        <f>G154+G156</f>
        <v>18256.399999999998</v>
      </c>
      <c r="H153" s="59">
        <f t="shared" si="37"/>
        <v>99.500763025942874</v>
      </c>
    </row>
    <row r="154" spans="1:8" ht="112.5" x14ac:dyDescent="0.25">
      <c r="A154" s="16" t="s">
        <v>17</v>
      </c>
      <c r="B154" s="8" t="s">
        <v>6</v>
      </c>
      <c r="C154" s="8" t="s">
        <v>82</v>
      </c>
      <c r="D154" s="6" t="s">
        <v>112</v>
      </c>
      <c r="E154" s="6" t="s">
        <v>18</v>
      </c>
      <c r="F154" s="25">
        <f>F155</f>
        <v>17596.599999999999</v>
      </c>
      <c r="G154" s="25">
        <f>G155</f>
        <v>17596.599999999999</v>
      </c>
      <c r="H154" s="59">
        <f t="shared" si="37"/>
        <v>100</v>
      </c>
    </row>
    <row r="155" spans="1:8" ht="37.5" x14ac:dyDescent="0.25">
      <c r="A155" s="16" t="s">
        <v>19</v>
      </c>
      <c r="B155" s="8" t="s">
        <v>6</v>
      </c>
      <c r="C155" s="8" t="s">
        <v>82</v>
      </c>
      <c r="D155" s="6" t="s">
        <v>112</v>
      </c>
      <c r="E155" s="6" t="s">
        <v>20</v>
      </c>
      <c r="F155" s="25">
        <v>17596.599999999999</v>
      </c>
      <c r="G155" s="47">
        <v>17596.599999999999</v>
      </c>
      <c r="H155" s="59">
        <f t="shared" si="37"/>
        <v>100</v>
      </c>
    </row>
    <row r="156" spans="1:8" ht="56.25" x14ac:dyDescent="0.25">
      <c r="A156" s="16" t="s">
        <v>29</v>
      </c>
      <c r="B156" s="8" t="s">
        <v>6</v>
      </c>
      <c r="C156" s="8" t="s">
        <v>82</v>
      </c>
      <c r="D156" s="6" t="s">
        <v>112</v>
      </c>
      <c r="E156" s="6" t="s">
        <v>30</v>
      </c>
      <c r="F156" s="25">
        <f>F157</f>
        <v>751.4</v>
      </c>
      <c r="G156" s="25">
        <f>G157</f>
        <v>659.8</v>
      </c>
      <c r="H156" s="59">
        <f t="shared" si="37"/>
        <v>87.809422411498531</v>
      </c>
    </row>
    <row r="157" spans="1:8" ht="56.25" x14ac:dyDescent="0.25">
      <c r="A157" s="16" t="s">
        <v>31</v>
      </c>
      <c r="B157" s="8" t="s">
        <v>6</v>
      </c>
      <c r="C157" s="8" t="s">
        <v>82</v>
      </c>
      <c r="D157" s="6" t="s">
        <v>112</v>
      </c>
      <c r="E157" s="6" t="s">
        <v>32</v>
      </c>
      <c r="F157" s="25">
        <v>751.4</v>
      </c>
      <c r="G157" s="47">
        <v>659.8</v>
      </c>
      <c r="H157" s="59">
        <f t="shared" si="37"/>
        <v>87.809422411498531</v>
      </c>
    </row>
    <row r="158" spans="1:8" ht="18.75" x14ac:dyDescent="0.25">
      <c r="A158" s="16" t="s">
        <v>11</v>
      </c>
      <c r="B158" s="8" t="s">
        <v>6</v>
      </c>
      <c r="C158" s="8" t="s">
        <v>82</v>
      </c>
      <c r="D158" s="6" t="s">
        <v>12</v>
      </c>
      <c r="E158" s="6"/>
      <c r="F158" s="25">
        <f>F159</f>
        <v>110841.8</v>
      </c>
      <c r="G158" s="46">
        <f t="shared" ref="G158" si="39">G159</f>
        <v>109156.70000000001</v>
      </c>
      <c r="H158" s="59">
        <f t="shared" si="37"/>
        <v>98.479725157837578</v>
      </c>
    </row>
    <row r="159" spans="1:8" ht="56.25" x14ac:dyDescent="0.25">
      <c r="A159" s="16" t="s">
        <v>13</v>
      </c>
      <c r="B159" s="8" t="s">
        <v>6</v>
      </c>
      <c r="C159" s="8" t="s">
        <v>82</v>
      </c>
      <c r="D159" s="6" t="s">
        <v>14</v>
      </c>
      <c r="E159" s="7"/>
      <c r="F159" s="25">
        <f>F160+F173+F178+F166</f>
        <v>110841.8</v>
      </c>
      <c r="G159" s="25">
        <f>G160+G173+G178+G166</f>
        <v>109156.70000000001</v>
      </c>
      <c r="H159" s="59">
        <f t="shared" si="37"/>
        <v>98.479725157837578</v>
      </c>
    </row>
    <row r="160" spans="1:8" ht="18.75" x14ac:dyDescent="0.25">
      <c r="A160" s="16" t="s">
        <v>41</v>
      </c>
      <c r="B160" s="8" t="s">
        <v>6</v>
      </c>
      <c r="C160" s="8" t="s">
        <v>82</v>
      </c>
      <c r="D160" s="6" t="s">
        <v>42</v>
      </c>
      <c r="E160" s="7"/>
      <c r="F160" s="25">
        <f>F163+F161</f>
        <v>32245.7</v>
      </c>
      <c r="G160" s="46">
        <f t="shared" ref="G160" si="40">G163+G161</f>
        <v>30872.100000000002</v>
      </c>
      <c r="H160" s="59">
        <f t="shared" si="37"/>
        <v>95.74020722142798</v>
      </c>
    </row>
    <row r="161" spans="1:8" ht="56.25" x14ac:dyDescent="0.25">
      <c r="A161" s="16" t="s">
        <v>29</v>
      </c>
      <c r="B161" s="8" t="s">
        <v>6</v>
      </c>
      <c r="C161" s="8" t="s">
        <v>82</v>
      </c>
      <c r="D161" s="6" t="s">
        <v>42</v>
      </c>
      <c r="E161" s="6">
        <v>200</v>
      </c>
      <c r="F161" s="25">
        <f>F162</f>
        <v>54</v>
      </c>
      <c r="G161" s="46">
        <f t="shared" ref="G161" si="41">G162</f>
        <v>44.7</v>
      </c>
      <c r="H161" s="59">
        <f t="shared" si="37"/>
        <v>82.777777777777786</v>
      </c>
    </row>
    <row r="162" spans="1:8" ht="56.25" x14ac:dyDescent="0.25">
      <c r="A162" s="16" t="s">
        <v>31</v>
      </c>
      <c r="B162" s="8" t="s">
        <v>6</v>
      </c>
      <c r="C162" s="8" t="s">
        <v>82</v>
      </c>
      <c r="D162" s="6" t="s">
        <v>42</v>
      </c>
      <c r="E162" s="6">
        <v>240</v>
      </c>
      <c r="F162" s="25">
        <f>54</f>
        <v>54</v>
      </c>
      <c r="G162" s="46">
        <v>44.7</v>
      </c>
      <c r="H162" s="59">
        <f t="shared" si="37"/>
        <v>82.777777777777786</v>
      </c>
    </row>
    <row r="163" spans="1:8" ht="18.75" x14ac:dyDescent="0.25">
      <c r="A163" s="16" t="s">
        <v>43</v>
      </c>
      <c r="B163" s="8" t="s">
        <v>6</v>
      </c>
      <c r="C163" s="8" t="s">
        <v>82</v>
      </c>
      <c r="D163" s="6" t="s">
        <v>42</v>
      </c>
      <c r="E163" s="6" t="s">
        <v>44</v>
      </c>
      <c r="F163" s="25">
        <f>F164+F165</f>
        <v>32191.7</v>
      </c>
      <c r="G163" s="25">
        <f>G164+G165</f>
        <v>30827.4</v>
      </c>
      <c r="H163" s="59">
        <f t="shared" si="37"/>
        <v>95.761951061919689</v>
      </c>
    </row>
    <row r="164" spans="1:8" ht="18.75" x14ac:dyDescent="0.25">
      <c r="A164" s="16" t="s">
        <v>113</v>
      </c>
      <c r="B164" s="8" t="s">
        <v>6</v>
      </c>
      <c r="C164" s="8" t="s">
        <v>82</v>
      </c>
      <c r="D164" s="6" t="s">
        <v>42</v>
      </c>
      <c r="E164" s="6" t="s">
        <v>114</v>
      </c>
      <c r="F164" s="25">
        <v>31337.3</v>
      </c>
      <c r="G164" s="47">
        <v>30123</v>
      </c>
      <c r="H164" s="59">
        <f t="shared" si="37"/>
        <v>96.125065018364694</v>
      </c>
    </row>
    <row r="165" spans="1:8" ht="18.75" x14ac:dyDescent="0.25">
      <c r="A165" s="16" t="s">
        <v>45</v>
      </c>
      <c r="B165" s="8" t="s">
        <v>6</v>
      </c>
      <c r="C165" s="8" t="s">
        <v>82</v>
      </c>
      <c r="D165" s="6" t="s">
        <v>42</v>
      </c>
      <c r="E165" s="6">
        <v>850</v>
      </c>
      <c r="F165" s="25">
        <v>854.4</v>
      </c>
      <c r="G165" s="47">
        <v>704.4</v>
      </c>
      <c r="H165" s="59">
        <f t="shared" si="37"/>
        <v>82.443820224719104</v>
      </c>
    </row>
    <row r="166" spans="1:8" ht="75" x14ac:dyDescent="0.25">
      <c r="A166" s="16" t="s">
        <v>713</v>
      </c>
      <c r="B166" s="8" t="s">
        <v>6</v>
      </c>
      <c r="C166" s="8" t="s">
        <v>82</v>
      </c>
      <c r="D166" s="6">
        <v>1250106070</v>
      </c>
      <c r="E166" s="6"/>
      <c r="F166" s="25">
        <f>F167+F169+F171</f>
        <v>4925.5000000000009</v>
      </c>
      <c r="G166" s="25">
        <f>G167+G169+G171</f>
        <v>4898.1000000000004</v>
      </c>
      <c r="H166" s="59">
        <f t="shared" si="37"/>
        <v>99.443711298345335</v>
      </c>
    </row>
    <row r="167" spans="1:8" ht="112.5" x14ac:dyDescent="0.25">
      <c r="A167" s="16" t="s">
        <v>17</v>
      </c>
      <c r="B167" s="8" t="s">
        <v>6</v>
      </c>
      <c r="C167" s="8" t="s">
        <v>82</v>
      </c>
      <c r="D167" s="6">
        <v>1250106070</v>
      </c>
      <c r="E167" s="6" t="s">
        <v>18</v>
      </c>
      <c r="F167" s="25">
        <f>F168</f>
        <v>4535.3</v>
      </c>
      <c r="G167" s="25">
        <f>G168</f>
        <v>4507.8999999999996</v>
      </c>
      <c r="H167" s="59">
        <f t="shared" si="37"/>
        <v>99.395850329636389</v>
      </c>
    </row>
    <row r="168" spans="1:8" ht="37.5" x14ac:dyDescent="0.25">
      <c r="A168" s="16" t="s">
        <v>117</v>
      </c>
      <c r="B168" s="8" t="s">
        <v>6</v>
      </c>
      <c r="C168" s="8" t="s">
        <v>82</v>
      </c>
      <c r="D168" s="6">
        <v>1250106070</v>
      </c>
      <c r="E168" s="6" t="s">
        <v>118</v>
      </c>
      <c r="F168" s="25">
        <v>4535.3</v>
      </c>
      <c r="G168" s="46">
        <v>4507.8999999999996</v>
      </c>
      <c r="H168" s="59">
        <f t="shared" si="37"/>
        <v>99.395850329636389</v>
      </c>
    </row>
    <row r="169" spans="1:8" ht="56.25" x14ac:dyDescent="0.25">
      <c r="A169" s="16" t="s">
        <v>29</v>
      </c>
      <c r="B169" s="8" t="s">
        <v>6</v>
      </c>
      <c r="C169" s="8" t="s">
        <v>82</v>
      </c>
      <c r="D169" s="6">
        <v>1250106070</v>
      </c>
      <c r="E169" s="6" t="s">
        <v>30</v>
      </c>
      <c r="F169" s="25">
        <f>F170</f>
        <v>249.6</v>
      </c>
      <c r="G169" s="46">
        <f t="shared" ref="G169" si="42">G170</f>
        <v>249.6</v>
      </c>
      <c r="H169" s="59">
        <f t="shared" si="37"/>
        <v>100</v>
      </c>
    </row>
    <row r="170" spans="1:8" ht="56.25" x14ac:dyDescent="0.25">
      <c r="A170" s="16" t="s">
        <v>31</v>
      </c>
      <c r="B170" s="8" t="s">
        <v>6</v>
      </c>
      <c r="C170" s="8" t="s">
        <v>82</v>
      </c>
      <c r="D170" s="6">
        <v>1250106070</v>
      </c>
      <c r="E170" s="6" t="s">
        <v>32</v>
      </c>
      <c r="F170" s="25">
        <v>249.6</v>
      </c>
      <c r="G170" s="46">
        <v>249.6</v>
      </c>
      <c r="H170" s="59">
        <f t="shared" si="37"/>
        <v>100</v>
      </c>
    </row>
    <row r="171" spans="1:8" ht="18.75" x14ac:dyDescent="0.25">
      <c r="A171" s="16" t="s">
        <v>43</v>
      </c>
      <c r="B171" s="8" t="s">
        <v>6</v>
      </c>
      <c r="C171" s="8" t="s">
        <v>82</v>
      </c>
      <c r="D171" s="6">
        <v>1250106070</v>
      </c>
      <c r="E171" s="6" t="s">
        <v>44</v>
      </c>
      <c r="F171" s="25">
        <f>F172</f>
        <v>140.6</v>
      </c>
      <c r="G171" s="46">
        <f t="shared" ref="G171" si="43">G172</f>
        <v>140.6</v>
      </c>
      <c r="H171" s="59">
        <f t="shared" si="37"/>
        <v>100</v>
      </c>
    </row>
    <row r="172" spans="1:8" ht="18.75" x14ac:dyDescent="0.25">
      <c r="A172" s="16" t="s">
        <v>45</v>
      </c>
      <c r="B172" s="8" t="s">
        <v>6</v>
      </c>
      <c r="C172" s="8" t="s">
        <v>82</v>
      </c>
      <c r="D172" s="6">
        <v>1250106070</v>
      </c>
      <c r="E172" s="6" t="s">
        <v>46</v>
      </c>
      <c r="F172" s="25">
        <v>140.6</v>
      </c>
      <c r="G172" s="46">
        <v>140.6</v>
      </c>
      <c r="H172" s="59">
        <f t="shared" si="37"/>
        <v>100</v>
      </c>
    </row>
    <row r="173" spans="1:8" ht="75" x14ac:dyDescent="0.25">
      <c r="A173" s="16" t="s">
        <v>115</v>
      </c>
      <c r="B173" s="8" t="s">
        <v>6</v>
      </c>
      <c r="C173" s="8" t="s">
        <v>82</v>
      </c>
      <c r="D173" s="6" t="s">
        <v>116</v>
      </c>
      <c r="E173" s="7"/>
      <c r="F173" s="25">
        <f>F174+F176</f>
        <v>14468.9</v>
      </c>
      <c r="G173" s="46">
        <f>G174+G176</f>
        <v>14468.9</v>
      </c>
      <c r="H173" s="59">
        <f t="shared" si="37"/>
        <v>100</v>
      </c>
    </row>
    <row r="174" spans="1:8" ht="112.5" x14ac:dyDescent="0.25">
      <c r="A174" s="16" t="s">
        <v>17</v>
      </c>
      <c r="B174" s="8" t="s">
        <v>6</v>
      </c>
      <c r="C174" s="8" t="s">
        <v>82</v>
      </c>
      <c r="D174" s="6" t="s">
        <v>116</v>
      </c>
      <c r="E174" s="6" t="s">
        <v>18</v>
      </c>
      <c r="F174" s="25">
        <f>F175</f>
        <v>12885.9</v>
      </c>
      <c r="G174" s="46">
        <f t="shared" ref="G174" si="44">G175</f>
        <v>12885.9</v>
      </c>
      <c r="H174" s="59">
        <f t="shared" si="37"/>
        <v>100</v>
      </c>
    </row>
    <row r="175" spans="1:8" ht="37.5" x14ac:dyDescent="0.25">
      <c r="A175" s="16" t="s">
        <v>117</v>
      </c>
      <c r="B175" s="8" t="s">
        <v>6</v>
      </c>
      <c r="C175" s="8" t="s">
        <v>82</v>
      </c>
      <c r="D175" s="6" t="s">
        <v>116</v>
      </c>
      <c r="E175" s="6" t="s">
        <v>118</v>
      </c>
      <c r="F175" s="25">
        <v>12885.9</v>
      </c>
      <c r="G175" s="46">
        <v>12885.9</v>
      </c>
      <c r="H175" s="59">
        <f t="shared" si="37"/>
        <v>100</v>
      </c>
    </row>
    <row r="176" spans="1:8" ht="56.25" x14ac:dyDescent="0.25">
      <c r="A176" s="16" t="s">
        <v>29</v>
      </c>
      <c r="B176" s="8" t="s">
        <v>6</v>
      </c>
      <c r="C176" s="8" t="s">
        <v>82</v>
      </c>
      <c r="D176" s="6" t="s">
        <v>116</v>
      </c>
      <c r="E176" s="6" t="s">
        <v>30</v>
      </c>
      <c r="F176" s="25">
        <f>F177</f>
        <v>1583</v>
      </c>
      <c r="G176" s="46">
        <f t="shared" ref="G176" si="45">G177</f>
        <v>1583</v>
      </c>
      <c r="H176" s="59">
        <f t="shared" si="37"/>
        <v>100</v>
      </c>
    </row>
    <row r="177" spans="1:8" ht="56.25" x14ac:dyDescent="0.25">
      <c r="A177" s="16" t="s">
        <v>31</v>
      </c>
      <c r="B177" s="8" t="s">
        <v>6</v>
      </c>
      <c r="C177" s="8" t="s">
        <v>82</v>
      </c>
      <c r="D177" s="6" t="s">
        <v>116</v>
      </c>
      <c r="E177" s="6" t="s">
        <v>32</v>
      </c>
      <c r="F177" s="25">
        <v>1583</v>
      </c>
      <c r="G177" s="46">
        <v>1583</v>
      </c>
      <c r="H177" s="59">
        <f t="shared" si="37"/>
        <v>100</v>
      </c>
    </row>
    <row r="178" spans="1:8" ht="75" x14ac:dyDescent="0.25">
      <c r="A178" s="16" t="s">
        <v>115</v>
      </c>
      <c r="B178" s="8" t="s">
        <v>6</v>
      </c>
      <c r="C178" s="8" t="s">
        <v>82</v>
      </c>
      <c r="D178" s="6" t="s">
        <v>119</v>
      </c>
      <c r="E178" s="7"/>
      <c r="F178" s="25">
        <f>F179+F181+F185+F183</f>
        <v>59201.700000000004</v>
      </c>
      <c r="G178" s="25">
        <f>G179+G181+G185+G183</f>
        <v>58917.599999999999</v>
      </c>
      <c r="H178" s="59">
        <f t="shared" si="37"/>
        <v>99.520115131828973</v>
      </c>
    </row>
    <row r="179" spans="1:8" ht="112.5" x14ac:dyDescent="0.25">
      <c r="A179" s="16" t="s">
        <v>17</v>
      </c>
      <c r="B179" s="8" t="s">
        <v>6</v>
      </c>
      <c r="C179" s="8" t="s">
        <v>82</v>
      </c>
      <c r="D179" s="6" t="s">
        <v>119</v>
      </c>
      <c r="E179" s="6" t="s">
        <v>18</v>
      </c>
      <c r="F179" s="25">
        <f>F180</f>
        <v>35873.599999999999</v>
      </c>
      <c r="G179" s="46">
        <f t="shared" ref="G179" si="46">G180</f>
        <v>35873.599999999999</v>
      </c>
      <c r="H179" s="59">
        <f t="shared" si="37"/>
        <v>100</v>
      </c>
    </row>
    <row r="180" spans="1:8" ht="37.5" x14ac:dyDescent="0.25">
      <c r="A180" s="16" t="s">
        <v>117</v>
      </c>
      <c r="B180" s="8" t="s">
        <v>6</v>
      </c>
      <c r="C180" s="8" t="s">
        <v>82</v>
      </c>
      <c r="D180" s="6" t="s">
        <v>119</v>
      </c>
      <c r="E180" s="6" t="s">
        <v>118</v>
      </c>
      <c r="F180" s="25">
        <v>35873.599999999999</v>
      </c>
      <c r="G180" s="47">
        <v>35873.599999999999</v>
      </c>
      <c r="H180" s="59">
        <f t="shared" si="37"/>
        <v>100</v>
      </c>
    </row>
    <row r="181" spans="1:8" ht="56.25" x14ac:dyDescent="0.25">
      <c r="A181" s="16" t="s">
        <v>29</v>
      </c>
      <c r="B181" s="8" t="s">
        <v>6</v>
      </c>
      <c r="C181" s="8" t="s">
        <v>82</v>
      </c>
      <c r="D181" s="6" t="s">
        <v>119</v>
      </c>
      <c r="E181" s="6" t="s">
        <v>30</v>
      </c>
      <c r="F181" s="25">
        <f>F182</f>
        <v>20380.400000000001</v>
      </c>
      <c r="G181" s="46">
        <f t="shared" ref="G181" si="47">G182</f>
        <v>20140.3</v>
      </c>
      <c r="H181" s="59">
        <f t="shared" si="37"/>
        <v>98.821907322721827</v>
      </c>
    </row>
    <row r="182" spans="1:8" ht="56.25" x14ac:dyDescent="0.25">
      <c r="A182" s="16" t="s">
        <v>31</v>
      </c>
      <c r="B182" s="8" t="s">
        <v>6</v>
      </c>
      <c r="C182" s="8" t="s">
        <v>82</v>
      </c>
      <c r="D182" s="6" t="s">
        <v>119</v>
      </c>
      <c r="E182" s="6" t="s">
        <v>32</v>
      </c>
      <c r="F182" s="25">
        <v>20380.400000000001</v>
      </c>
      <c r="G182" s="47">
        <v>20140.3</v>
      </c>
      <c r="H182" s="59">
        <f t="shared" si="37"/>
        <v>98.821907322721827</v>
      </c>
    </row>
    <row r="183" spans="1:8" ht="43.5" customHeight="1" x14ac:dyDescent="0.25">
      <c r="A183" s="16" t="s">
        <v>545</v>
      </c>
      <c r="B183" s="8" t="s">
        <v>6</v>
      </c>
      <c r="C183" s="8" t="s">
        <v>82</v>
      </c>
      <c r="D183" s="6" t="s">
        <v>119</v>
      </c>
      <c r="E183" s="6">
        <v>300</v>
      </c>
      <c r="F183" s="25">
        <f>F184</f>
        <v>2565.9</v>
      </c>
      <c r="G183" s="47">
        <f>G184</f>
        <v>2565.9</v>
      </c>
      <c r="H183" s="59">
        <f t="shared" si="37"/>
        <v>100</v>
      </c>
    </row>
    <row r="184" spans="1:8" ht="43.5" customHeight="1" x14ac:dyDescent="0.25">
      <c r="A184" s="16" t="s">
        <v>547</v>
      </c>
      <c r="B184" s="8" t="s">
        <v>6</v>
      </c>
      <c r="C184" s="8" t="s">
        <v>82</v>
      </c>
      <c r="D184" s="6" t="s">
        <v>119</v>
      </c>
      <c r="E184" s="6">
        <v>320</v>
      </c>
      <c r="F184" s="25">
        <v>2565.9</v>
      </c>
      <c r="G184" s="47">
        <v>2565.9</v>
      </c>
      <c r="H184" s="59">
        <f t="shared" si="37"/>
        <v>100</v>
      </c>
    </row>
    <row r="185" spans="1:8" ht="18.75" x14ac:dyDescent="0.25">
      <c r="A185" s="16" t="s">
        <v>43</v>
      </c>
      <c r="B185" s="8" t="s">
        <v>6</v>
      </c>
      <c r="C185" s="8" t="s">
        <v>82</v>
      </c>
      <c r="D185" s="6" t="s">
        <v>119</v>
      </c>
      <c r="E185" s="6" t="s">
        <v>44</v>
      </c>
      <c r="F185" s="25">
        <f>F186</f>
        <v>381.8</v>
      </c>
      <c r="G185" s="46">
        <f t="shared" ref="G185" si="48">G186</f>
        <v>337.8</v>
      </c>
      <c r="H185" s="59">
        <f t="shared" si="37"/>
        <v>88.475641697223679</v>
      </c>
    </row>
    <row r="186" spans="1:8" ht="18.75" x14ac:dyDescent="0.25">
      <c r="A186" s="16" t="s">
        <v>45</v>
      </c>
      <c r="B186" s="8" t="s">
        <v>6</v>
      </c>
      <c r="C186" s="8" t="s">
        <v>82</v>
      </c>
      <c r="D186" s="6" t="s">
        <v>119</v>
      </c>
      <c r="E186" s="6" t="s">
        <v>46</v>
      </c>
      <c r="F186" s="25">
        <v>381.8</v>
      </c>
      <c r="G186" s="47">
        <v>337.8</v>
      </c>
      <c r="H186" s="59">
        <f t="shared" si="37"/>
        <v>88.475641697223679</v>
      </c>
    </row>
    <row r="187" spans="1:8" ht="93.75" x14ac:dyDescent="0.25">
      <c r="A187" s="16" t="s">
        <v>120</v>
      </c>
      <c r="B187" s="8" t="s">
        <v>6</v>
      </c>
      <c r="C187" s="8" t="s">
        <v>82</v>
      </c>
      <c r="D187" s="8" t="s">
        <v>121</v>
      </c>
      <c r="E187" s="8"/>
      <c r="F187" s="25">
        <f>F188</f>
        <v>2</v>
      </c>
      <c r="G187" s="25">
        <f>G188</f>
        <v>0</v>
      </c>
      <c r="H187" s="59">
        <f t="shared" si="37"/>
        <v>0</v>
      </c>
    </row>
    <row r="188" spans="1:8" ht="18.75" x14ac:dyDescent="0.25">
      <c r="A188" s="16" t="s">
        <v>11</v>
      </c>
      <c r="B188" s="8" t="s">
        <v>6</v>
      </c>
      <c r="C188" s="8" t="s">
        <v>82</v>
      </c>
      <c r="D188" s="6" t="s">
        <v>122</v>
      </c>
      <c r="E188" s="6"/>
      <c r="F188" s="25">
        <f>F189</f>
        <v>2</v>
      </c>
      <c r="G188" s="25">
        <f>G189</f>
        <v>0</v>
      </c>
      <c r="H188" s="59">
        <f t="shared" si="37"/>
        <v>0</v>
      </c>
    </row>
    <row r="189" spans="1:8" ht="75" x14ac:dyDescent="0.25">
      <c r="A189" s="16" t="s">
        <v>123</v>
      </c>
      <c r="B189" s="8" t="s">
        <v>6</v>
      </c>
      <c r="C189" s="8" t="s">
        <v>82</v>
      </c>
      <c r="D189" s="6" t="s">
        <v>124</v>
      </c>
      <c r="E189" s="7"/>
      <c r="F189" s="25">
        <f t="shared" ref="F189:G191" si="49">F190</f>
        <v>2</v>
      </c>
      <c r="G189" s="46">
        <f t="shared" si="49"/>
        <v>0</v>
      </c>
      <c r="H189" s="59">
        <f t="shared" si="37"/>
        <v>0</v>
      </c>
    </row>
    <row r="190" spans="1:8" ht="56.25" x14ac:dyDescent="0.25">
      <c r="A190" s="16" t="s">
        <v>125</v>
      </c>
      <c r="B190" s="8" t="s">
        <v>6</v>
      </c>
      <c r="C190" s="8" t="s">
        <v>82</v>
      </c>
      <c r="D190" s="6" t="s">
        <v>126</v>
      </c>
      <c r="E190" s="7"/>
      <c r="F190" s="25">
        <f t="shared" si="49"/>
        <v>2</v>
      </c>
      <c r="G190" s="46">
        <f t="shared" si="49"/>
        <v>0</v>
      </c>
      <c r="H190" s="59">
        <f t="shared" si="37"/>
        <v>0</v>
      </c>
    </row>
    <row r="191" spans="1:8" ht="56.25" x14ac:dyDescent="0.25">
      <c r="A191" s="16" t="s">
        <v>29</v>
      </c>
      <c r="B191" s="8" t="s">
        <v>6</v>
      </c>
      <c r="C191" s="8" t="s">
        <v>82</v>
      </c>
      <c r="D191" s="6" t="s">
        <v>126</v>
      </c>
      <c r="E191" s="6" t="s">
        <v>30</v>
      </c>
      <c r="F191" s="25">
        <f t="shared" si="49"/>
        <v>2</v>
      </c>
      <c r="G191" s="46">
        <f t="shared" si="49"/>
        <v>0</v>
      </c>
      <c r="H191" s="59">
        <f t="shared" si="37"/>
        <v>0</v>
      </c>
    </row>
    <row r="192" spans="1:8" ht="56.25" x14ac:dyDescent="0.25">
      <c r="A192" s="16" t="s">
        <v>31</v>
      </c>
      <c r="B192" s="8" t="s">
        <v>6</v>
      </c>
      <c r="C192" s="8" t="s">
        <v>82</v>
      </c>
      <c r="D192" s="6" t="s">
        <v>126</v>
      </c>
      <c r="E192" s="6" t="s">
        <v>32</v>
      </c>
      <c r="F192" s="25">
        <v>2</v>
      </c>
      <c r="G192" s="47">
        <v>0</v>
      </c>
      <c r="H192" s="59">
        <f t="shared" si="37"/>
        <v>0</v>
      </c>
    </row>
    <row r="193" spans="1:8" ht="37.5" x14ac:dyDescent="0.25">
      <c r="A193" s="16" t="s">
        <v>49</v>
      </c>
      <c r="B193" s="8" t="s">
        <v>6</v>
      </c>
      <c r="C193" s="8" t="s">
        <v>82</v>
      </c>
      <c r="D193" s="8" t="s">
        <v>50</v>
      </c>
      <c r="E193" s="8"/>
      <c r="F193" s="25">
        <f>F194</f>
        <v>127814</v>
      </c>
      <c r="G193" s="46">
        <f t="shared" ref="G193" si="50">G194</f>
        <v>127812.6</v>
      </c>
      <c r="H193" s="59">
        <f t="shared" si="37"/>
        <v>99.998904658331639</v>
      </c>
    </row>
    <row r="194" spans="1:8" ht="131.25" x14ac:dyDescent="0.25">
      <c r="A194" s="16" t="s">
        <v>127</v>
      </c>
      <c r="B194" s="8" t="s">
        <v>6</v>
      </c>
      <c r="C194" s="8" t="s">
        <v>82</v>
      </c>
      <c r="D194" s="6" t="s">
        <v>128</v>
      </c>
      <c r="E194" s="6"/>
      <c r="F194" s="25">
        <f>F195</f>
        <v>127814</v>
      </c>
      <c r="G194" s="25">
        <f>G195</f>
        <v>127812.6</v>
      </c>
      <c r="H194" s="59">
        <f t="shared" si="37"/>
        <v>99.998904658331639</v>
      </c>
    </row>
    <row r="195" spans="1:8" ht="75" x14ac:dyDescent="0.25">
      <c r="A195" s="16" t="s">
        <v>129</v>
      </c>
      <c r="B195" s="8" t="s">
        <v>6</v>
      </c>
      <c r="C195" s="8" t="s">
        <v>82</v>
      </c>
      <c r="D195" s="6" t="s">
        <v>130</v>
      </c>
      <c r="E195" s="7"/>
      <c r="F195" s="25">
        <f>F196+F199+F202</f>
        <v>127814</v>
      </c>
      <c r="G195" s="25">
        <f>G196+G199+G202</f>
        <v>127812.6</v>
      </c>
      <c r="H195" s="59">
        <f t="shared" si="37"/>
        <v>99.998904658331639</v>
      </c>
    </row>
    <row r="196" spans="1:8" ht="93.75" x14ac:dyDescent="0.25">
      <c r="A196" s="16" t="s">
        <v>131</v>
      </c>
      <c r="B196" s="8" t="s">
        <v>6</v>
      </c>
      <c r="C196" s="8" t="s">
        <v>82</v>
      </c>
      <c r="D196" s="6" t="s">
        <v>132</v>
      </c>
      <c r="E196" s="7"/>
      <c r="F196" s="25">
        <f>F197</f>
        <v>121307</v>
      </c>
      <c r="G196" s="46">
        <f t="shared" ref="G196" si="51">G197</f>
        <v>121307</v>
      </c>
      <c r="H196" s="59">
        <f t="shared" si="37"/>
        <v>100</v>
      </c>
    </row>
    <row r="197" spans="1:8" ht="56.25" x14ac:dyDescent="0.25">
      <c r="A197" s="16" t="s">
        <v>133</v>
      </c>
      <c r="B197" s="8" t="s">
        <v>6</v>
      </c>
      <c r="C197" s="8" t="s">
        <v>82</v>
      </c>
      <c r="D197" s="6" t="s">
        <v>132</v>
      </c>
      <c r="E197" s="6" t="s">
        <v>134</v>
      </c>
      <c r="F197" s="25">
        <f>F198</f>
        <v>121307</v>
      </c>
      <c r="G197" s="46">
        <f t="shared" ref="G197" si="52">G198</f>
        <v>121307</v>
      </c>
      <c r="H197" s="59">
        <f t="shared" si="37"/>
        <v>100</v>
      </c>
    </row>
    <row r="198" spans="1:8" ht="18.75" x14ac:dyDescent="0.25">
      <c r="A198" s="16" t="s">
        <v>135</v>
      </c>
      <c r="B198" s="8" t="s">
        <v>6</v>
      </c>
      <c r="C198" s="8" t="s">
        <v>82</v>
      </c>
      <c r="D198" s="6" t="s">
        <v>132</v>
      </c>
      <c r="E198" s="6" t="s">
        <v>136</v>
      </c>
      <c r="F198" s="25">
        <v>121307</v>
      </c>
      <c r="G198" s="47">
        <v>121307</v>
      </c>
      <c r="H198" s="59">
        <f t="shared" si="37"/>
        <v>100</v>
      </c>
    </row>
    <row r="199" spans="1:8" ht="76.5" customHeight="1" x14ac:dyDescent="0.25">
      <c r="A199" s="16" t="s">
        <v>786</v>
      </c>
      <c r="B199" s="8" t="s">
        <v>6</v>
      </c>
      <c r="C199" s="8" t="s">
        <v>82</v>
      </c>
      <c r="D199" s="6" t="s">
        <v>784</v>
      </c>
      <c r="E199" s="7"/>
      <c r="F199" s="25">
        <f>F200</f>
        <v>4629</v>
      </c>
      <c r="G199" s="46">
        <f t="shared" ref="G199:G203" si="53">G200</f>
        <v>4629</v>
      </c>
      <c r="H199" s="59">
        <f t="shared" si="37"/>
        <v>100</v>
      </c>
    </row>
    <row r="200" spans="1:8" ht="56.25" x14ac:dyDescent="0.25">
      <c r="A200" s="16" t="s">
        <v>133</v>
      </c>
      <c r="B200" s="8" t="s">
        <v>6</v>
      </c>
      <c r="C200" s="8" t="s">
        <v>82</v>
      </c>
      <c r="D200" s="6" t="s">
        <v>784</v>
      </c>
      <c r="E200" s="6" t="s">
        <v>134</v>
      </c>
      <c r="F200" s="25">
        <f>F201</f>
        <v>4629</v>
      </c>
      <c r="G200" s="46">
        <f t="shared" si="53"/>
        <v>4629</v>
      </c>
      <c r="H200" s="59">
        <f t="shared" si="37"/>
        <v>100</v>
      </c>
    </row>
    <row r="201" spans="1:8" ht="18.75" x14ac:dyDescent="0.25">
      <c r="A201" s="61" t="s">
        <v>135</v>
      </c>
      <c r="B201" s="10" t="s">
        <v>6</v>
      </c>
      <c r="C201" s="10" t="s">
        <v>82</v>
      </c>
      <c r="D201" s="6" t="s">
        <v>784</v>
      </c>
      <c r="E201" s="11" t="s">
        <v>136</v>
      </c>
      <c r="F201" s="26">
        <v>4629</v>
      </c>
      <c r="G201" s="49">
        <v>4629</v>
      </c>
      <c r="H201" s="66">
        <f t="shared" si="37"/>
        <v>100</v>
      </c>
    </row>
    <row r="202" spans="1:8" ht="207.75" customHeight="1" x14ac:dyDescent="0.25">
      <c r="A202" s="16" t="s">
        <v>787</v>
      </c>
      <c r="B202" s="8" t="s">
        <v>6</v>
      </c>
      <c r="C202" s="8" t="s">
        <v>82</v>
      </c>
      <c r="D202" s="6" t="s">
        <v>785</v>
      </c>
      <c r="E202" s="7"/>
      <c r="F202" s="25">
        <f>F203</f>
        <v>1878</v>
      </c>
      <c r="G202" s="46">
        <f t="shared" si="53"/>
        <v>1876.6</v>
      </c>
      <c r="H202" s="59">
        <f t="shared" ref="H202:H204" si="54">G202/F202*100</f>
        <v>99.925452609158668</v>
      </c>
    </row>
    <row r="203" spans="1:8" ht="56.25" x14ac:dyDescent="0.25">
      <c r="A203" s="16" t="s">
        <v>133</v>
      </c>
      <c r="B203" s="8" t="s">
        <v>6</v>
      </c>
      <c r="C203" s="8" t="s">
        <v>82</v>
      </c>
      <c r="D203" s="6" t="s">
        <v>785</v>
      </c>
      <c r="E203" s="6" t="s">
        <v>134</v>
      </c>
      <c r="F203" s="25">
        <f>F204</f>
        <v>1878</v>
      </c>
      <c r="G203" s="46">
        <f t="shared" si="53"/>
        <v>1876.6</v>
      </c>
      <c r="H203" s="59">
        <f t="shared" si="54"/>
        <v>99.925452609158668</v>
      </c>
    </row>
    <row r="204" spans="1:8" ht="19.5" thickBot="1" x14ac:dyDescent="0.3">
      <c r="A204" s="61" t="s">
        <v>135</v>
      </c>
      <c r="B204" s="10" t="s">
        <v>6</v>
      </c>
      <c r="C204" s="10" t="s">
        <v>82</v>
      </c>
      <c r="D204" s="6" t="s">
        <v>785</v>
      </c>
      <c r="E204" s="11" t="s">
        <v>136</v>
      </c>
      <c r="F204" s="26">
        <v>1878</v>
      </c>
      <c r="G204" s="49">
        <v>1876.6</v>
      </c>
      <c r="H204" s="66">
        <f t="shared" si="54"/>
        <v>99.925452609158668</v>
      </c>
    </row>
    <row r="205" spans="1:8" ht="19.5" thickBot="1" x14ac:dyDescent="0.3">
      <c r="A205" s="20" t="s">
        <v>141</v>
      </c>
      <c r="B205" s="21" t="s">
        <v>8</v>
      </c>
      <c r="C205" s="21"/>
      <c r="D205" s="21"/>
      <c r="E205" s="21"/>
      <c r="F205" s="29">
        <f>F206</f>
        <v>900</v>
      </c>
      <c r="G205" s="67">
        <f>G206</f>
        <v>295.8</v>
      </c>
      <c r="H205" s="68">
        <f t="shared" si="37"/>
        <v>32.866666666666667</v>
      </c>
    </row>
    <row r="206" spans="1:8" ht="18.75" x14ac:dyDescent="0.25">
      <c r="A206" s="58" t="s">
        <v>142</v>
      </c>
      <c r="B206" s="5" t="s">
        <v>8</v>
      </c>
      <c r="C206" s="5" t="s">
        <v>34</v>
      </c>
      <c r="D206" s="12"/>
      <c r="E206" s="12"/>
      <c r="F206" s="24">
        <f t="shared" ref="F206:F211" si="55">F207</f>
        <v>900</v>
      </c>
      <c r="G206" s="45">
        <f t="shared" ref="G206:G211" si="56">G207</f>
        <v>295.8</v>
      </c>
      <c r="H206" s="65">
        <f t="shared" si="37"/>
        <v>32.866666666666667</v>
      </c>
    </row>
    <row r="207" spans="1:8" ht="37.5" x14ac:dyDescent="0.25">
      <c r="A207" s="16" t="s">
        <v>9</v>
      </c>
      <c r="B207" s="8" t="s">
        <v>8</v>
      </c>
      <c r="C207" s="8" t="s">
        <v>34</v>
      </c>
      <c r="D207" s="8" t="s">
        <v>10</v>
      </c>
      <c r="E207" s="8"/>
      <c r="F207" s="25">
        <f t="shared" si="55"/>
        <v>900</v>
      </c>
      <c r="G207" s="46">
        <f t="shared" si="56"/>
        <v>295.8</v>
      </c>
      <c r="H207" s="59">
        <f t="shared" si="37"/>
        <v>32.866666666666667</v>
      </c>
    </row>
    <row r="208" spans="1:8" ht="18.75" x14ac:dyDescent="0.25">
      <c r="A208" s="16" t="s">
        <v>11</v>
      </c>
      <c r="B208" s="8" t="s">
        <v>8</v>
      </c>
      <c r="C208" s="8" t="s">
        <v>34</v>
      </c>
      <c r="D208" s="6" t="s">
        <v>12</v>
      </c>
      <c r="E208" s="6"/>
      <c r="F208" s="25">
        <f t="shared" si="55"/>
        <v>900</v>
      </c>
      <c r="G208" s="46">
        <f t="shared" si="56"/>
        <v>295.8</v>
      </c>
      <c r="H208" s="59">
        <f t="shared" si="37"/>
        <v>32.866666666666667</v>
      </c>
    </row>
    <row r="209" spans="1:8" ht="56.25" x14ac:dyDescent="0.25">
      <c r="A209" s="16" t="s">
        <v>13</v>
      </c>
      <c r="B209" s="8" t="s">
        <v>8</v>
      </c>
      <c r="C209" s="8" t="s">
        <v>34</v>
      </c>
      <c r="D209" s="6" t="s">
        <v>14</v>
      </c>
      <c r="E209" s="7"/>
      <c r="F209" s="25">
        <f t="shared" si="55"/>
        <v>900</v>
      </c>
      <c r="G209" s="46">
        <f t="shared" si="56"/>
        <v>295.8</v>
      </c>
      <c r="H209" s="59">
        <f t="shared" si="37"/>
        <v>32.866666666666667</v>
      </c>
    </row>
    <row r="210" spans="1:8" ht="37.5" x14ac:dyDescent="0.25">
      <c r="A210" s="16" t="s">
        <v>143</v>
      </c>
      <c r="B210" s="8" t="s">
        <v>8</v>
      </c>
      <c r="C210" s="8" t="s">
        <v>34</v>
      </c>
      <c r="D210" s="6" t="s">
        <v>144</v>
      </c>
      <c r="E210" s="7"/>
      <c r="F210" s="25">
        <f t="shared" si="55"/>
        <v>900</v>
      </c>
      <c r="G210" s="46">
        <f t="shared" si="56"/>
        <v>295.8</v>
      </c>
      <c r="H210" s="59">
        <f t="shared" si="37"/>
        <v>32.866666666666667</v>
      </c>
    </row>
    <row r="211" spans="1:8" ht="56.25" x14ac:dyDescent="0.25">
      <c r="A211" s="16" t="s">
        <v>29</v>
      </c>
      <c r="B211" s="8" t="s">
        <v>8</v>
      </c>
      <c r="C211" s="8" t="s">
        <v>34</v>
      </c>
      <c r="D211" s="6" t="s">
        <v>144</v>
      </c>
      <c r="E211" s="6" t="s">
        <v>30</v>
      </c>
      <c r="F211" s="25">
        <f t="shared" si="55"/>
        <v>900</v>
      </c>
      <c r="G211" s="46">
        <f t="shared" si="56"/>
        <v>295.8</v>
      </c>
      <c r="H211" s="59">
        <f t="shared" si="37"/>
        <v>32.866666666666667</v>
      </c>
    </row>
    <row r="212" spans="1:8" ht="57" thickBot="1" x14ac:dyDescent="0.3">
      <c r="A212" s="61" t="s">
        <v>31</v>
      </c>
      <c r="B212" s="10" t="s">
        <v>8</v>
      </c>
      <c r="C212" s="10" t="s">
        <v>34</v>
      </c>
      <c r="D212" s="11" t="s">
        <v>144</v>
      </c>
      <c r="E212" s="11" t="s">
        <v>32</v>
      </c>
      <c r="F212" s="26">
        <v>900</v>
      </c>
      <c r="G212" s="49">
        <v>295.8</v>
      </c>
      <c r="H212" s="66">
        <f t="shared" ref="H212:H282" si="57">G212/F212*100</f>
        <v>32.866666666666667</v>
      </c>
    </row>
    <row r="213" spans="1:8" ht="38.25" thickBot="1" x14ac:dyDescent="0.3">
      <c r="A213" s="20" t="s">
        <v>145</v>
      </c>
      <c r="B213" s="21" t="s">
        <v>22</v>
      </c>
      <c r="C213" s="21"/>
      <c r="D213" s="21"/>
      <c r="E213" s="21"/>
      <c r="F213" s="29">
        <f>F214+F242</f>
        <v>70412.299999999988</v>
      </c>
      <c r="G213" s="29">
        <f>G214+G242</f>
        <v>68354.899999999994</v>
      </c>
      <c r="H213" s="68">
        <f t="shared" si="57"/>
        <v>97.078067326305217</v>
      </c>
    </row>
    <row r="214" spans="1:8" ht="75" x14ac:dyDescent="0.25">
      <c r="A214" s="58" t="s">
        <v>146</v>
      </c>
      <c r="B214" s="5" t="s">
        <v>22</v>
      </c>
      <c r="C214" s="5" t="s">
        <v>147</v>
      </c>
      <c r="D214" s="12"/>
      <c r="E214" s="12"/>
      <c r="F214" s="24">
        <f>F215</f>
        <v>40445.999999999993</v>
      </c>
      <c r="G214" s="48">
        <f>G215</f>
        <v>40193.9</v>
      </c>
      <c r="H214" s="65">
        <f t="shared" si="57"/>
        <v>99.376699797260571</v>
      </c>
    </row>
    <row r="215" spans="1:8" ht="56.25" x14ac:dyDescent="0.25">
      <c r="A215" s="16" t="s">
        <v>148</v>
      </c>
      <c r="B215" s="8" t="s">
        <v>22</v>
      </c>
      <c r="C215" s="8" t="s">
        <v>147</v>
      </c>
      <c r="D215" s="8" t="s">
        <v>149</v>
      </c>
      <c r="E215" s="8"/>
      <c r="F215" s="25">
        <f>F216+F232+F237</f>
        <v>40445.999999999993</v>
      </c>
      <c r="G215" s="46">
        <f>G216+G232+G237</f>
        <v>40193.9</v>
      </c>
      <c r="H215" s="59">
        <f t="shared" si="57"/>
        <v>99.376699797260571</v>
      </c>
    </row>
    <row r="216" spans="1:8" ht="75" x14ac:dyDescent="0.25">
      <c r="A216" s="16" t="s">
        <v>150</v>
      </c>
      <c r="B216" s="8" t="s">
        <v>22</v>
      </c>
      <c r="C216" s="8" t="s">
        <v>147</v>
      </c>
      <c r="D216" s="6" t="s">
        <v>151</v>
      </c>
      <c r="E216" s="6"/>
      <c r="F216" s="25">
        <f>F217+F228</f>
        <v>35616.699999999997</v>
      </c>
      <c r="G216" s="25">
        <f>G217+G228</f>
        <v>35465.300000000003</v>
      </c>
      <c r="H216" s="59">
        <f t="shared" si="57"/>
        <v>99.574918507329443</v>
      </c>
    </row>
    <row r="217" spans="1:8" ht="93.75" x14ac:dyDescent="0.25">
      <c r="A217" s="16" t="s">
        <v>152</v>
      </c>
      <c r="B217" s="8" t="s">
        <v>22</v>
      </c>
      <c r="C217" s="8" t="s">
        <v>147</v>
      </c>
      <c r="D217" s="6" t="s">
        <v>153</v>
      </c>
      <c r="E217" s="7"/>
      <c r="F217" s="25">
        <f>F218+F221</f>
        <v>31722</v>
      </c>
      <c r="G217" s="46">
        <f t="shared" ref="G217" si="58">G218+G221</f>
        <v>31720.600000000002</v>
      </c>
      <c r="H217" s="59">
        <f t="shared" si="57"/>
        <v>99.995586659100937</v>
      </c>
    </row>
    <row r="218" spans="1:8" ht="56.25" x14ac:dyDescent="0.25">
      <c r="A218" s="16" t="s">
        <v>154</v>
      </c>
      <c r="B218" s="8" t="s">
        <v>22</v>
      </c>
      <c r="C218" s="8" t="s">
        <v>147</v>
      </c>
      <c r="D218" s="6" t="s">
        <v>155</v>
      </c>
      <c r="E218" s="7"/>
      <c r="F218" s="25">
        <f>F219</f>
        <v>1399.3</v>
      </c>
      <c r="G218" s="46">
        <f t="shared" ref="G218:G219" si="59">G219</f>
        <v>1398</v>
      </c>
      <c r="H218" s="59">
        <f t="shared" si="57"/>
        <v>99.907096405345527</v>
      </c>
    </row>
    <row r="219" spans="1:8" ht="56.25" x14ac:dyDescent="0.25">
      <c r="A219" s="16" t="s">
        <v>29</v>
      </c>
      <c r="B219" s="8" t="s">
        <v>22</v>
      </c>
      <c r="C219" s="8" t="s">
        <v>147</v>
      </c>
      <c r="D219" s="6" t="s">
        <v>155</v>
      </c>
      <c r="E219" s="6" t="s">
        <v>30</v>
      </c>
      <c r="F219" s="25">
        <f>F220</f>
        <v>1399.3</v>
      </c>
      <c r="G219" s="46">
        <f t="shared" si="59"/>
        <v>1398</v>
      </c>
      <c r="H219" s="59">
        <f t="shared" si="57"/>
        <v>99.907096405345527</v>
      </c>
    </row>
    <row r="220" spans="1:8" ht="56.25" x14ac:dyDescent="0.25">
      <c r="A220" s="60" t="s">
        <v>31</v>
      </c>
      <c r="B220" s="8" t="s">
        <v>22</v>
      </c>
      <c r="C220" s="8" t="s">
        <v>147</v>
      </c>
      <c r="D220" s="6" t="s">
        <v>155</v>
      </c>
      <c r="E220" s="6" t="s">
        <v>32</v>
      </c>
      <c r="F220" s="25">
        <v>1399.3</v>
      </c>
      <c r="G220" s="46">
        <v>1398</v>
      </c>
      <c r="H220" s="59">
        <f t="shared" si="57"/>
        <v>99.907096405345527</v>
      </c>
    </row>
    <row r="221" spans="1:8" ht="37.5" x14ac:dyDescent="0.25">
      <c r="A221" s="16" t="s">
        <v>156</v>
      </c>
      <c r="B221" s="8" t="s">
        <v>22</v>
      </c>
      <c r="C221" s="8" t="s">
        <v>147</v>
      </c>
      <c r="D221" s="6" t="s">
        <v>157</v>
      </c>
      <c r="E221" s="7"/>
      <c r="F221" s="25">
        <f>F222+F224+F226</f>
        <v>30322.7</v>
      </c>
      <c r="G221" s="46">
        <f t="shared" ref="G221" si="60">G222+G224+G226</f>
        <v>30322.600000000002</v>
      </c>
      <c r="H221" s="59">
        <f t="shared" si="57"/>
        <v>99.999670214064054</v>
      </c>
    </row>
    <row r="222" spans="1:8" ht="112.5" x14ac:dyDescent="0.25">
      <c r="A222" s="16" t="s">
        <v>17</v>
      </c>
      <c r="B222" s="8" t="s">
        <v>22</v>
      </c>
      <c r="C222" s="8" t="s">
        <v>147</v>
      </c>
      <c r="D222" s="6" t="s">
        <v>157</v>
      </c>
      <c r="E222" s="6" t="s">
        <v>18</v>
      </c>
      <c r="F222" s="25">
        <f>F223</f>
        <v>27575.3</v>
      </c>
      <c r="G222" s="46">
        <f t="shared" ref="G222" si="61">G223</f>
        <v>27575.3</v>
      </c>
      <c r="H222" s="59">
        <f t="shared" si="57"/>
        <v>100</v>
      </c>
    </row>
    <row r="223" spans="1:8" ht="37.5" x14ac:dyDescent="0.25">
      <c r="A223" s="16" t="s">
        <v>117</v>
      </c>
      <c r="B223" s="8" t="s">
        <v>22</v>
      </c>
      <c r="C223" s="8" t="s">
        <v>147</v>
      </c>
      <c r="D223" s="6" t="s">
        <v>157</v>
      </c>
      <c r="E223" s="6" t="s">
        <v>118</v>
      </c>
      <c r="F223" s="25">
        <v>27575.3</v>
      </c>
      <c r="G223" s="47">
        <v>27575.3</v>
      </c>
      <c r="H223" s="59">
        <f t="shared" si="57"/>
        <v>100</v>
      </c>
    </row>
    <row r="224" spans="1:8" ht="56.25" x14ac:dyDescent="0.25">
      <c r="A224" s="16" t="s">
        <v>29</v>
      </c>
      <c r="B224" s="8" t="s">
        <v>22</v>
      </c>
      <c r="C224" s="8" t="s">
        <v>147</v>
      </c>
      <c r="D224" s="6" t="s">
        <v>157</v>
      </c>
      <c r="E224" s="6" t="s">
        <v>30</v>
      </c>
      <c r="F224" s="25">
        <f>F225</f>
        <v>2591.5</v>
      </c>
      <c r="G224" s="46">
        <f t="shared" ref="G224" si="62">G225</f>
        <v>2591.4</v>
      </c>
      <c r="H224" s="59">
        <f t="shared" si="57"/>
        <v>99.99614123094733</v>
      </c>
    </row>
    <row r="225" spans="1:8" ht="56.25" x14ac:dyDescent="0.25">
      <c r="A225" s="16" t="s">
        <v>31</v>
      </c>
      <c r="B225" s="8" t="s">
        <v>22</v>
      </c>
      <c r="C225" s="8" t="s">
        <v>147</v>
      </c>
      <c r="D225" s="6" t="s">
        <v>157</v>
      </c>
      <c r="E225" s="6" t="s">
        <v>32</v>
      </c>
      <c r="F225" s="25">
        <v>2591.5</v>
      </c>
      <c r="G225" s="47">
        <v>2591.4</v>
      </c>
      <c r="H225" s="59">
        <f t="shared" si="57"/>
        <v>99.99614123094733</v>
      </c>
    </row>
    <row r="226" spans="1:8" ht="18.75" x14ac:dyDescent="0.25">
      <c r="A226" s="16" t="s">
        <v>43</v>
      </c>
      <c r="B226" s="8" t="s">
        <v>22</v>
      </c>
      <c r="C226" s="8" t="s">
        <v>147</v>
      </c>
      <c r="D226" s="6" t="s">
        <v>157</v>
      </c>
      <c r="E226" s="6" t="s">
        <v>44</v>
      </c>
      <c r="F226" s="25">
        <f>F227</f>
        <v>155.9</v>
      </c>
      <c r="G226" s="46">
        <f t="shared" ref="G226" si="63">G227</f>
        <v>155.9</v>
      </c>
      <c r="H226" s="59">
        <f t="shared" si="57"/>
        <v>100</v>
      </c>
    </row>
    <row r="227" spans="1:8" ht="18.75" x14ac:dyDescent="0.25">
      <c r="A227" s="16" t="s">
        <v>45</v>
      </c>
      <c r="B227" s="8" t="s">
        <v>22</v>
      </c>
      <c r="C227" s="8" t="s">
        <v>147</v>
      </c>
      <c r="D227" s="69" t="s">
        <v>157</v>
      </c>
      <c r="E227" s="6" t="s">
        <v>46</v>
      </c>
      <c r="F227" s="25">
        <v>155.9</v>
      </c>
      <c r="G227" s="47">
        <v>155.9</v>
      </c>
      <c r="H227" s="59">
        <f t="shared" si="57"/>
        <v>100</v>
      </c>
    </row>
    <row r="228" spans="1:8" ht="75" x14ac:dyDescent="0.25">
      <c r="A228" s="16" t="s">
        <v>723</v>
      </c>
      <c r="B228" s="8" t="s">
        <v>22</v>
      </c>
      <c r="C228" s="8" t="s">
        <v>147</v>
      </c>
      <c r="D228" s="35" t="s">
        <v>721</v>
      </c>
      <c r="E228" s="6"/>
      <c r="F228" s="25">
        <f t="shared" ref="F228:G230" si="64">F229</f>
        <v>3894.7</v>
      </c>
      <c r="G228" s="25">
        <f t="shared" si="64"/>
        <v>3744.7</v>
      </c>
      <c r="H228" s="59">
        <f t="shared" si="57"/>
        <v>96.148612216602046</v>
      </c>
    </row>
    <row r="229" spans="1:8" ht="56.25" x14ac:dyDescent="0.25">
      <c r="A229" s="16" t="s">
        <v>722</v>
      </c>
      <c r="B229" s="8" t="s">
        <v>22</v>
      </c>
      <c r="C229" s="8" t="s">
        <v>147</v>
      </c>
      <c r="D229" s="35" t="s">
        <v>720</v>
      </c>
      <c r="E229" s="6"/>
      <c r="F229" s="25">
        <f t="shared" si="64"/>
        <v>3894.7</v>
      </c>
      <c r="G229" s="25">
        <f t="shared" si="64"/>
        <v>3744.7</v>
      </c>
      <c r="H229" s="59">
        <f t="shared" si="57"/>
        <v>96.148612216602046</v>
      </c>
    </row>
    <row r="230" spans="1:8" ht="56.25" x14ac:dyDescent="0.25">
      <c r="A230" s="16" t="s">
        <v>29</v>
      </c>
      <c r="B230" s="8" t="s">
        <v>22</v>
      </c>
      <c r="C230" s="8" t="s">
        <v>147</v>
      </c>
      <c r="D230" s="35" t="s">
        <v>720</v>
      </c>
      <c r="E230" s="6">
        <v>200</v>
      </c>
      <c r="F230" s="25">
        <f t="shared" si="64"/>
        <v>3894.7</v>
      </c>
      <c r="G230" s="25">
        <f t="shared" si="64"/>
        <v>3744.7</v>
      </c>
      <c r="H230" s="59">
        <f t="shared" si="57"/>
        <v>96.148612216602046</v>
      </c>
    </row>
    <row r="231" spans="1:8" ht="56.25" x14ac:dyDescent="0.25">
      <c r="A231" s="16" t="s">
        <v>31</v>
      </c>
      <c r="B231" s="8" t="s">
        <v>22</v>
      </c>
      <c r="C231" s="8" t="s">
        <v>147</v>
      </c>
      <c r="D231" s="35" t="s">
        <v>720</v>
      </c>
      <c r="E231" s="6">
        <v>240</v>
      </c>
      <c r="F231" s="25">
        <v>3894.7</v>
      </c>
      <c r="G231" s="47">
        <v>3744.7</v>
      </c>
      <c r="H231" s="59">
        <f t="shared" si="57"/>
        <v>96.148612216602046</v>
      </c>
    </row>
    <row r="232" spans="1:8" ht="75" x14ac:dyDescent="0.25">
      <c r="A232" s="16" t="s">
        <v>158</v>
      </c>
      <c r="B232" s="8" t="s">
        <v>22</v>
      </c>
      <c r="C232" s="8" t="s">
        <v>147</v>
      </c>
      <c r="D232" s="6" t="s">
        <v>159</v>
      </c>
      <c r="E232" s="6"/>
      <c r="F232" s="25">
        <f>F233</f>
        <v>4728.6000000000004</v>
      </c>
      <c r="G232" s="46">
        <f t="shared" ref="G232:G235" si="65">G233</f>
        <v>4728.6000000000004</v>
      </c>
      <c r="H232" s="59">
        <f t="shared" si="57"/>
        <v>100</v>
      </c>
    </row>
    <row r="233" spans="1:8" ht="150" x14ac:dyDescent="0.25">
      <c r="A233" s="16" t="s">
        <v>160</v>
      </c>
      <c r="B233" s="8" t="s">
        <v>22</v>
      </c>
      <c r="C233" s="8" t="s">
        <v>147</v>
      </c>
      <c r="D233" s="6" t="s">
        <v>161</v>
      </c>
      <c r="E233" s="7"/>
      <c r="F233" s="25">
        <f>F234</f>
        <v>4728.6000000000004</v>
      </c>
      <c r="G233" s="46">
        <f t="shared" si="65"/>
        <v>4728.6000000000004</v>
      </c>
      <c r="H233" s="59">
        <f t="shared" si="57"/>
        <v>100</v>
      </c>
    </row>
    <row r="234" spans="1:8" ht="75" x14ac:dyDescent="0.25">
      <c r="A234" s="16" t="s">
        <v>162</v>
      </c>
      <c r="B234" s="8" t="s">
        <v>22</v>
      </c>
      <c r="C234" s="8" t="s">
        <v>147</v>
      </c>
      <c r="D234" s="6" t="s">
        <v>163</v>
      </c>
      <c r="E234" s="7"/>
      <c r="F234" s="25">
        <f>F235</f>
        <v>4728.6000000000004</v>
      </c>
      <c r="G234" s="46">
        <f t="shared" si="65"/>
        <v>4728.6000000000004</v>
      </c>
      <c r="H234" s="59">
        <f t="shared" si="57"/>
        <v>100</v>
      </c>
    </row>
    <row r="235" spans="1:8" ht="56.25" x14ac:dyDescent="0.25">
      <c r="A235" s="16" t="s">
        <v>29</v>
      </c>
      <c r="B235" s="8" t="s">
        <v>22</v>
      </c>
      <c r="C235" s="8" t="s">
        <v>147</v>
      </c>
      <c r="D235" s="6" t="s">
        <v>163</v>
      </c>
      <c r="E235" s="6" t="s">
        <v>30</v>
      </c>
      <c r="F235" s="25">
        <f>F236</f>
        <v>4728.6000000000004</v>
      </c>
      <c r="G235" s="46">
        <f t="shared" si="65"/>
        <v>4728.6000000000004</v>
      </c>
      <c r="H235" s="59">
        <f t="shared" si="57"/>
        <v>100</v>
      </c>
    </row>
    <row r="236" spans="1:8" ht="56.25" x14ac:dyDescent="0.25">
      <c r="A236" s="16" t="s">
        <v>31</v>
      </c>
      <c r="B236" s="8" t="s">
        <v>22</v>
      </c>
      <c r="C236" s="8" t="s">
        <v>147</v>
      </c>
      <c r="D236" s="6" t="s">
        <v>163</v>
      </c>
      <c r="E236" s="6" t="s">
        <v>32</v>
      </c>
      <c r="F236" s="25">
        <v>4728.6000000000004</v>
      </c>
      <c r="G236" s="47">
        <v>4728.6000000000004</v>
      </c>
      <c r="H236" s="59">
        <f t="shared" si="57"/>
        <v>100</v>
      </c>
    </row>
    <row r="237" spans="1:8" ht="37.5" x14ac:dyDescent="0.25">
      <c r="A237" s="16" t="s">
        <v>164</v>
      </c>
      <c r="B237" s="8" t="s">
        <v>22</v>
      </c>
      <c r="C237" s="8" t="s">
        <v>147</v>
      </c>
      <c r="D237" s="6" t="s">
        <v>165</v>
      </c>
      <c r="E237" s="6"/>
      <c r="F237" s="25">
        <f>F238</f>
        <v>100.7</v>
      </c>
      <c r="G237" s="46">
        <f t="shared" ref="G237:G240" si="66">G238</f>
        <v>0</v>
      </c>
      <c r="H237" s="59">
        <f t="shared" si="57"/>
        <v>0</v>
      </c>
    </row>
    <row r="238" spans="1:8" ht="93.75" x14ac:dyDescent="0.25">
      <c r="A238" s="16" t="s">
        <v>166</v>
      </c>
      <c r="B238" s="8" t="s">
        <v>22</v>
      </c>
      <c r="C238" s="8" t="s">
        <v>147</v>
      </c>
      <c r="D238" s="6" t="s">
        <v>167</v>
      </c>
      <c r="E238" s="7"/>
      <c r="F238" s="25">
        <f>F239</f>
        <v>100.7</v>
      </c>
      <c r="G238" s="46">
        <f t="shared" si="66"/>
        <v>0</v>
      </c>
      <c r="H238" s="59">
        <f t="shared" si="57"/>
        <v>0</v>
      </c>
    </row>
    <row r="239" spans="1:8" ht="56.25" x14ac:dyDescent="0.25">
      <c r="A239" s="16" t="s">
        <v>168</v>
      </c>
      <c r="B239" s="8" t="s">
        <v>22</v>
      </c>
      <c r="C239" s="8" t="s">
        <v>147</v>
      </c>
      <c r="D239" s="6" t="s">
        <v>169</v>
      </c>
      <c r="E239" s="7"/>
      <c r="F239" s="25">
        <f>F240</f>
        <v>100.7</v>
      </c>
      <c r="G239" s="46">
        <f t="shared" si="66"/>
        <v>0</v>
      </c>
      <c r="H239" s="59">
        <f t="shared" si="57"/>
        <v>0</v>
      </c>
    </row>
    <row r="240" spans="1:8" ht="56.25" x14ac:dyDescent="0.25">
      <c r="A240" s="16" t="s">
        <v>29</v>
      </c>
      <c r="B240" s="8" t="s">
        <v>22</v>
      </c>
      <c r="C240" s="8" t="s">
        <v>147</v>
      </c>
      <c r="D240" s="6" t="s">
        <v>169</v>
      </c>
      <c r="E240" s="6" t="s">
        <v>30</v>
      </c>
      <c r="F240" s="25">
        <f>F241</f>
        <v>100.7</v>
      </c>
      <c r="G240" s="46">
        <f t="shared" si="66"/>
        <v>0</v>
      </c>
      <c r="H240" s="59">
        <f t="shared" si="57"/>
        <v>0</v>
      </c>
    </row>
    <row r="241" spans="1:8" ht="56.25" x14ac:dyDescent="0.25">
      <c r="A241" s="16" t="s">
        <v>31</v>
      </c>
      <c r="B241" s="8" t="s">
        <v>22</v>
      </c>
      <c r="C241" s="8" t="s">
        <v>147</v>
      </c>
      <c r="D241" s="6" t="s">
        <v>169</v>
      </c>
      <c r="E241" s="6" t="s">
        <v>32</v>
      </c>
      <c r="F241" s="25">
        <v>100.7</v>
      </c>
      <c r="G241" s="46">
        <v>0</v>
      </c>
      <c r="H241" s="59">
        <f t="shared" si="57"/>
        <v>0</v>
      </c>
    </row>
    <row r="242" spans="1:8" ht="56.25" x14ac:dyDescent="0.25">
      <c r="A242" s="16" t="s">
        <v>170</v>
      </c>
      <c r="B242" s="8" t="s">
        <v>22</v>
      </c>
      <c r="C242" s="8" t="s">
        <v>171</v>
      </c>
      <c r="D242" s="9"/>
      <c r="E242" s="9"/>
      <c r="F242" s="25">
        <f>F243</f>
        <v>29966.3</v>
      </c>
      <c r="G242" s="46">
        <f t="shared" ref="G242" si="67">G243</f>
        <v>28161</v>
      </c>
      <c r="H242" s="59">
        <f t="shared" si="57"/>
        <v>93.97556588567825</v>
      </c>
    </row>
    <row r="243" spans="1:8" ht="56.25" x14ac:dyDescent="0.25">
      <c r="A243" s="16" t="s">
        <v>148</v>
      </c>
      <c r="B243" s="8" t="s">
        <v>22</v>
      </c>
      <c r="C243" s="8" t="s">
        <v>171</v>
      </c>
      <c r="D243" s="8" t="s">
        <v>149</v>
      </c>
      <c r="E243" s="8"/>
      <c r="F243" s="25">
        <f>F244+F253</f>
        <v>29966.3</v>
      </c>
      <c r="G243" s="46">
        <f t="shared" ref="G243" si="68">G244+G253</f>
        <v>28161</v>
      </c>
      <c r="H243" s="59">
        <f t="shared" si="57"/>
        <v>93.97556588567825</v>
      </c>
    </row>
    <row r="244" spans="1:8" ht="37.5" x14ac:dyDescent="0.25">
      <c r="A244" s="16" t="s">
        <v>172</v>
      </c>
      <c r="B244" s="8" t="s">
        <v>22</v>
      </c>
      <c r="C244" s="8" t="s">
        <v>171</v>
      </c>
      <c r="D244" s="6" t="s">
        <v>173</v>
      </c>
      <c r="E244" s="6"/>
      <c r="F244" s="25">
        <f>F249+F245</f>
        <v>27925.5</v>
      </c>
      <c r="G244" s="46">
        <f>G249</f>
        <v>27557.8</v>
      </c>
      <c r="H244" s="59">
        <f t="shared" si="57"/>
        <v>98.683282304703582</v>
      </c>
    </row>
    <row r="245" spans="1:8" ht="102" customHeight="1" x14ac:dyDescent="0.25">
      <c r="A245" s="16" t="s">
        <v>763</v>
      </c>
      <c r="B245" s="8" t="s">
        <v>22</v>
      </c>
      <c r="C245" s="8" t="s">
        <v>171</v>
      </c>
      <c r="D245" s="35" t="s">
        <v>761</v>
      </c>
      <c r="E245" s="7"/>
      <c r="F245" s="25">
        <f>F246</f>
        <v>200</v>
      </c>
      <c r="G245" s="46">
        <f t="shared" ref="G245:G246" si="69">G246</f>
        <v>0</v>
      </c>
      <c r="H245" s="59">
        <f t="shared" ref="H245:H248" si="70">G245/F245*100</f>
        <v>0</v>
      </c>
    </row>
    <row r="246" spans="1:8" ht="93.75" x14ac:dyDescent="0.25">
      <c r="A246" s="16" t="s">
        <v>764</v>
      </c>
      <c r="B246" s="8" t="s">
        <v>22</v>
      </c>
      <c r="C246" s="8" t="s">
        <v>171</v>
      </c>
      <c r="D246" s="35" t="s">
        <v>762</v>
      </c>
      <c r="E246" s="7"/>
      <c r="F246" s="25">
        <f>F247</f>
        <v>200</v>
      </c>
      <c r="G246" s="46">
        <f t="shared" si="69"/>
        <v>0</v>
      </c>
      <c r="H246" s="59">
        <f t="shared" si="70"/>
        <v>0</v>
      </c>
    </row>
    <row r="247" spans="1:8" ht="56.25" x14ac:dyDescent="0.25">
      <c r="A247" s="16" t="s">
        <v>29</v>
      </c>
      <c r="B247" s="8" t="s">
        <v>22</v>
      </c>
      <c r="C247" s="8" t="s">
        <v>171</v>
      </c>
      <c r="D247" s="35" t="s">
        <v>762</v>
      </c>
      <c r="E247" s="6" t="s">
        <v>30</v>
      </c>
      <c r="F247" s="25">
        <f>F248</f>
        <v>200</v>
      </c>
      <c r="G247" s="46">
        <f>G248</f>
        <v>0</v>
      </c>
      <c r="H247" s="59">
        <f t="shared" si="70"/>
        <v>0</v>
      </c>
    </row>
    <row r="248" spans="1:8" ht="56.25" x14ac:dyDescent="0.25">
      <c r="A248" s="16" t="s">
        <v>31</v>
      </c>
      <c r="B248" s="8" t="s">
        <v>22</v>
      </c>
      <c r="C248" s="8" t="s">
        <v>171</v>
      </c>
      <c r="D248" s="35" t="s">
        <v>762</v>
      </c>
      <c r="E248" s="6" t="s">
        <v>32</v>
      </c>
      <c r="F248" s="25">
        <v>200</v>
      </c>
      <c r="G248" s="47">
        <v>0</v>
      </c>
      <c r="H248" s="59">
        <f t="shared" si="70"/>
        <v>0</v>
      </c>
    </row>
    <row r="249" spans="1:8" ht="93.75" x14ac:dyDescent="0.25">
      <c r="A249" s="16" t="s">
        <v>174</v>
      </c>
      <c r="B249" s="8" t="s">
        <v>22</v>
      </c>
      <c r="C249" s="8" t="s">
        <v>171</v>
      </c>
      <c r="D249" s="6" t="s">
        <v>175</v>
      </c>
      <c r="E249" s="7"/>
      <c r="F249" s="25">
        <f>F250</f>
        <v>27725.5</v>
      </c>
      <c r="G249" s="46">
        <f t="shared" ref="G249:G250" si="71">G250</f>
        <v>27557.8</v>
      </c>
      <c r="H249" s="59">
        <f t="shared" si="57"/>
        <v>99.395141656597715</v>
      </c>
    </row>
    <row r="250" spans="1:8" ht="37.5" x14ac:dyDescent="0.25">
      <c r="A250" s="16" t="s">
        <v>176</v>
      </c>
      <c r="B250" s="8" t="s">
        <v>22</v>
      </c>
      <c r="C250" s="8" t="s">
        <v>171</v>
      </c>
      <c r="D250" s="6" t="s">
        <v>177</v>
      </c>
      <c r="E250" s="7"/>
      <c r="F250" s="25">
        <f>F251</f>
        <v>27725.5</v>
      </c>
      <c r="G250" s="46">
        <f t="shared" si="71"/>
        <v>27557.8</v>
      </c>
      <c r="H250" s="59">
        <f t="shared" si="57"/>
        <v>99.395141656597715</v>
      </c>
    </row>
    <row r="251" spans="1:8" ht="56.25" x14ac:dyDescent="0.25">
      <c r="A251" s="16" t="s">
        <v>29</v>
      </c>
      <c r="B251" s="8" t="s">
        <v>22</v>
      </c>
      <c r="C251" s="8" t="s">
        <v>171</v>
      </c>
      <c r="D251" s="6" t="s">
        <v>177</v>
      </c>
      <c r="E251" s="6" t="s">
        <v>30</v>
      </c>
      <c r="F251" s="25">
        <f>F252</f>
        <v>27725.5</v>
      </c>
      <c r="G251" s="46">
        <f>G252</f>
        <v>27557.8</v>
      </c>
      <c r="H251" s="59">
        <f t="shared" si="57"/>
        <v>99.395141656597715</v>
      </c>
    </row>
    <row r="252" spans="1:8" ht="56.25" x14ac:dyDescent="0.25">
      <c r="A252" s="16" t="s">
        <v>31</v>
      </c>
      <c r="B252" s="8" t="s">
        <v>22</v>
      </c>
      <c r="C252" s="8" t="s">
        <v>171</v>
      </c>
      <c r="D252" s="6" t="s">
        <v>177</v>
      </c>
      <c r="E252" s="6" t="s">
        <v>32</v>
      </c>
      <c r="F252" s="25">
        <v>27725.5</v>
      </c>
      <c r="G252" s="47">
        <v>27557.8</v>
      </c>
      <c r="H252" s="59">
        <f t="shared" si="57"/>
        <v>99.395141656597715</v>
      </c>
    </row>
    <row r="253" spans="1:8" ht="37.5" x14ac:dyDescent="0.25">
      <c r="A253" s="16" t="s">
        <v>178</v>
      </c>
      <c r="B253" s="8" t="s">
        <v>22</v>
      </c>
      <c r="C253" s="8" t="s">
        <v>171</v>
      </c>
      <c r="D253" s="6" t="s">
        <v>179</v>
      </c>
      <c r="E253" s="6"/>
      <c r="F253" s="25">
        <f>F254</f>
        <v>2040.8</v>
      </c>
      <c r="G253" s="46">
        <f t="shared" ref="G253:G255" si="72">G254</f>
        <v>603.20000000000005</v>
      </c>
      <c r="H253" s="59">
        <f t="shared" si="57"/>
        <v>29.557036456291652</v>
      </c>
    </row>
    <row r="254" spans="1:8" ht="37.5" x14ac:dyDescent="0.25">
      <c r="A254" s="16" t="s">
        <v>180</v>
      </c>
      <c r="B254" s="8" t="s">
        <v>22</v>
      </c>
      <c r="C254" s="8" t="s">
        <v>171</v>
      </c>
      <c r="D254" s="6" t="s">
        <v>181</v>
      </c>
      <c r="E254" s="7"/>
      <c r="F254" s="25">
        <f>F255</f>
        <v>2040.8</v>
      </c>
      <c r="G254" s="46">
        <f t="shared" si="72"/>
        <v>603.20000000000005</v>
      </c>
      <c r="H254" s="59">
        <f t="shared" si="57"/>
        <v>29.557036456291652</v>
      </c>
    </row>
    <row r="255" spans="1:8" ht="37.5" x14ac:dyDescent="0.25">
      <c r="A255" s="16" t="s">
        <v>182</v>
      </c>
      <c r="B255" s="8" t="s">
        <v>22</v>
      </c>
      <c r="C255" s="8" t="s">
        <v>171</v>
      </c>
      <c r="D255" s="6" t="s">
        <v>183</v>
      </c>
      <c r="E255" s="7"/>
      <c r="F255" s="25">
        <f>F256</f>
        <v>2040.8</v>
      </c>
      <c r="G255" s="46">
        <f t="shared" si="72"/>
        <v>603.20000000000005</v>
      </c>
      <c r="H255" s="59">
        <f t="shared" si="57"/>
        <v>29.557036456291652</v>
      </c>
    </row>
    <row r="256" spans="1:8" ht="56.25" x14ac:dyDescent="0.25">
      <c r="A256" s="16" t="s">
        <v>29</v>
      </c>
      <c r="B256" s="8" t="s">
        <v>22</v>
      </c>
      <c r="C256" s="8" t="s">
        <v>171</v>
      </c>
      <c r="D256" s="6" t="s">
        <v>183</v>
      </c>
      <c r="E256" s="6" t="s">
        <v>30</v>
      </c>
      <c r="F256" s="25">
        <f>F257</f>
        <v>2040.8</v>
      </c>
      <c r="G256" s="46">
        <f>G257</f>
        <v>603.20000000000005</v>
      </c>
      <c r="H256" s="59">
        <f t="shared" si="57"/>
        <v>29.557036456291652</v>
      </c>
    </row>
    <row r="257" spans="1:8" ht="57" thickBot="1" x14ac:dyDescent="0.3">
      <c r="A257" s="61" t="s">
        <v>31</v>
      </c>
      <c r="B257" s="10" t="s">
        <v>22</v>
      </c>
      <c r="C257" s="10" t="s">
        <v>171</v>
      </c>
      <c r="D257" s="11" t="s">
        <v>183</v>
      </c>
      <c r="E257" s="11" t="s">
        <v>32</v>
      </c>
      <c r="F257" s="26">
        <v>2040.8</v>
      </c>
      <c r="G257" s="49">
        <v>603.20000000000005</v>
      </c>
      <c r="H257" s="66">
        <f t="shared" si="57"/>
        <v>29.557036456291652</v>
      </c>
    </row>
    <row r="258" spans="1:8" ht="19.5" thickBot="1" x14ac:dyDescent="0.3">
      <c r="A258" s="20" t="s">
        <v>184</v>
      </c>
      <c r="B258" s="21" t="s">
        <v>34</v>
      </c>
      <c r="C258" s="21"/>
      <c r="D258" s="21"/>
      <c r="E258" s="21"/>
      <c r="F258" s="29">
        <f>F259+F268+F280+F311+F334</f>
        <v>808488.70000000019</v>
      </c>
      <c r="G258" s="42">
        <f>G259+G268+G280+G311+G334</f>
        <v>749640.4</v>
      </c>
      <c r="H258" s="68">
        <f t="shared" si="57"/>
        <v>92.72119696911038</v>
      </c>
    </row>
    <row r="259" spans="1:8" ht="18.75" x14ac:dyDescent="0.25">
      <c r="A259" s="58" t="s">
        <v>185</v>
      </c>
      <c r="B259" s="5" t="s">
        <v>34</v>
      </c>
      <c r="C259" s="5" t="s">
        <v>186</v>
      </c>
      <c r="D259" s="12"/>
      <c r="E259" s="12"/>
      <c r="F259" s="24">
        <f>F260</f>
        <v>8102</v>
      </c>
      <c r="G259" s="45">
        <f t="shared" ref="G259:G262" si="73">G260</f>
        <v>5069.2</v>
      </c>
      <c r="H259" s="65">
        <f t="shared" si="57"/>
        <v>62.567267341397184</v>
      </c>
    </row>
    <row r="260" spans="1:8" ht="37.5" x14ac:dyDescent="0.25">
      <c r="A260" s="16" t="s">
        <v>187</v>
      </c>
      <c r="B260" s="8" t="s">
        <v>34</v>
      </c>
      <c r="C260" s="8" t="s">
        <v>186</v>
      </c>
      <c r="D260" s="8" t="s">
        <v>188</v>
      </c>
      <c r="E260" s="8"/>
      <c r="F260" s="25">
        <f>F261</f>
        <v>8102</v>
      </c>
      <c r="G260" s="46">
        <f t="shared" si="73"/>
        <v>5069.2</v>
      </c>
      <c r="H260" s="59">
        <f t="shared" si="57"/>
        <v>62.567267341397184</v>
      </c>
    </row>
    <row r="261" spans="1:8" ht="56.25" x14ac:dyDescent="0.25">
      <c r="A261" s="16" t="s">
        <v>189</v>
      </c>
      <c r="B261" s="8" t="s">
        <v>34</v>
      </c>
      <c r="C261" s="8" t="s">
        <v>186</v>
      </c>
      <c r="D261" s="6" t="s">
        <v>190</v>
      </c>
      <c r="E261" s="6"/>
      <c r="F261" s="25">
        <f>F262</f>
        <v>8102</v>
      </c>
      <c r="G261" s="46">
        <f t="shared" si="73"/>
        <v>5069.2</v>
      </c>
      <c r="H261" s="59">
        <f t="shared" si="57"/>
        <v>62.567267341397184</v>
      </c>
    </row>
    <row r="262" spans="1:8" ht="93.75" x14ac:dyDescent="0.25">
      <c r="A262" s="16" t="s">
        <v>191</v>
      </c>
      <c r="B262" s="8" t="s">
        <v>34</v>
      </c>
      <c r="C262" s="8" t="s">
        <v>186</v>
      </c>
      <c r="D262" s="6" t="s">
        <v>192</v>
      </c>
      <c r="E262" s="7"/>
      <c r="F262" s="25">
        <f>F263</f>
        <v>8102</v>
      </c>
      <c r="G262" s="46">
        <f t="shared" si="73"/>
        <v>5069.2</v>
      </c>
      <c r="H262" s="59">
        <f t="shared" si="57"/>
        <v>62.567267341397184</v>
      </c>
    </row>
    <row r="263" spans="1:8" ht="75" x14ac:dyDescent="0.25">
      <c r="A263" s="16" t="s">
        <v>193</v>
      </c>
      <c r="B263" s="8" t="s">
        <v>34</v>
      </c>
      <c r="C263" s="8" t="s">
        <v>186</v>
      </c>
      <c r="D263" s="6" t="s">
        <v>194</v>
      </c>
      <c r="E263" s="7"/>
      <c r="F263" s="25">
        <f>F264+F266</f>
        <v>8102</v>
      </c>
      <c r="G263" s="46">
        <f t="shared" ref="G263" si="74">G264+G266</f>
        <v>5069.2</v>
      </c>
      <c r="H263" s="59">
        <f t="shared" si="57"/>
        <v>62.567267341397184</v>
      </c>
    </row>
    <row r="264" spans="1:8" ht="112.5" x14ac:dyDescent="0.25">
      <c r="A264" s="16" t="s">
        <v>17</v>
      </c>
      <c r="B264" s="8" t="s">
        <v>34</v>
      </c>
      <c r="C264" s="8" t="s">
        <v>186</v>
      </c>
      <c r="D264" s="6" t="s">
        <v>194</v>
      </c>
      <c r="E264" s="6" t="s">
        <v>18</v>
      </c>
      <c r="F264" s="25">
        <f>F265</f>
        <v>923</v>
      </c>
      <c r="G264" s="46">
        <f t="shared" ref="G264" si="75">G265</f>
        <v>923</v>
      </c>
      <c r="H264" s="59">
        <f t="shared" si="57"/>
        <v>100</v>
      </c>
    </row>
    <row r="265" spans="1:8" ht="37.5" x14ac:dyDescent="0.25">
      <c r="A265" s="16" t="s">
        <v>19</v>
      </c>
      <c r="B265" s="8" t="s">
        <v>34</v>
      </c>
      <c r="C265" s="8" t="s">
        <v>186</v>
      </c>
      <c r="D265" s="6" t="s">
        <v>194</v>
      </c>
      <c r="E265" s="6" t="s">
        <v>20</v>
      </c>
      <c r="F265" s="25">
        <v>923</v>
      </c>
      <c r="G265" s="46">
        <v>923</v>
      </c>
      <c r="H265" s="59">
        <f t="shared" si="57"/>
        <v>100</v>
      </c>
    </row>
    <row r="266" spans="1:8" ht="56.25" x14ac:dyDescent="0.25">
      <c r="A266" s="16" t="s">
        <v>29</v>
      </c>
      <c r="B266" s="8" t="s">
        <v>34</v>
      </c>
      <c r="C266" s="8" t="s">
        <v>186</v>
      </c>
      <c r="D266" s="6" t="s">
        <v>194</v>
      </c>
      <c r="E266" s="6" t="s">
        <v>30</v>
      </c>
      <c r="F266" s="25">
        <f>F267</f>
        <v>7179</v>
      </c>
      <c r="G266" s="46">
        <f t="shared" ref="G266" si="76">G267</f>
        <v>4146.2</v>
      </c>
      <c r="H266" s="59">
        <f t="shared" si="57"/>
        <v>57.754561916701483</v>
      </c>
    </row>
    <row r="267" spans="1:8" ht="56.25" x14ac:dyDescent="0.25">
      <c r="A267" s="16" t="s">
        <v>31</v>
      </c>
      <c r="B267" s="8" t="s">
        <v>34</v>
      </c>
      <c r="C267" s="8" t="s">
        <v>186</v>
      </c>
      <c r="D267" s="6" t="s">
        <v>194</v>
      </c>
      <c r="E267" s="6" t="s">
        <v>32</v>
      </c>
      <c r="F267" s="25">
        <v>7179</v>
      </c>
      <c r="G267" s="46">
        <v>4146.2</v>
      </c>
      <c r="H267" s="59">
        <f t="shared" si="57"/>
        <v>57.754561916701483</v>
      </c>
    </row>
    <row r="268" spans="1:8" ht="18.75" x14ac:dyDescent="0.25">
      <c r="A268" s="16" t="s">
        <v>195</v>
      </c>
      <c r="B268" s="8" t="s">
        <v>34</v>
      </c>
      <c r="C268" s="8" t="s">
        <v>196</v>
      </c>
      <c r="D268" s="9"/>
      <c r="E268" s="9"/>
      <c r="F268" s="25">
        <f>F269</f>
        <v>95668.9</v>
      </c>
      <c r="G268" s="46">
        <f t="shared" ref="G268" si="77">G269</f>
        <v>86820.2</v>
      </c>
      <c r="H268" s="59">
        <f t="shared" si="57"/>
        <v>90.75070372921607</v>
      </c>
    </row>
    <row r="269" spans="1:8" ht="56.25" x14ac:dyDescent="0.25">
      <c r="A269" s="16" t="s">
        <v>197</v>
      </c>
      <c r="B269" s="8" t="s">
        <v>34</v>
      </c>
      <c r="C269" s="8" t="s">
        <v>196</v>
      </c>
      <c r="D269" s="8" t="s">
        <v>198</v>
      </c>
      <c r="E269" s="8"/>
      <c r="F269" s="25">
        <f>F270</f>
        <v>95668.9</v>
      </c>
      <c r="G269" s="46">
        <f t="shared" ref="G269:G270" si="78">G270</f>
        <v>86820.2</v>
      </c>
      <c r="H269" s="59">
        <f t="shared" si="57"/>
        <v>90.75070372921607</v>
      </c>
    </row>
    <row r="270" spans="1:8" ht="37.5" x14ac:dyDescent="0.25">
      <c r="A270" s="16" t="s">
        <v>199</v>
      </c>
      <c r="B270" s="8" t="s">
        <v>34</v>
      </c>
      <c r="C270" s="8" t="s">
        <v>196</v>
      </c>
      <c r="D270" s="6" t="s">
        <v>200</v>
      </c>
      <c r="E270" s="6"/>
      <c r="F270" s="25">
        <f>F271</f>
        <v>95668.9</v>
      </c>
      <c r="G270" s="46">
        <f t="shared" si="78"/>
        <v>86820.2</v>
      </c>
      <c r="H270" s="59">
        <f t="shared" si="57"/>
        <v>90.75070372921607</v>
      </c>
    </row>
    <row r="271" spans="1:8" ht="131.25" x14ac:dyDescent="0.25">
      <c r="A271" s="16" t="s">
        <v>201</v>
      </c>
      <c r="B271" s="8" t="s">
        <v>34</v>
      </c>
      <c r="C271" s="8" t="s">
        <v>196</v>
      </c>
      <c r="D271" s="6" t="s">
        <v>202</v>
      </c>
      <c r="E271" s="7"/>
      <c r="F271" s="25">
        <f>F272+F277</f>
        <v>95668.9</v>
      </c>
      <c r="G271" s="46">
        <f t="shared" ref="G271" si="79">G272+G277</f>
        <v>86820.2</v>
      </c>
      <c r="H271" s="59">
        <f t="shared" si="57"/>
        <v>90.75070372921607</v>
      </c>
    </row>
    <row r="272" spans="1:8" ht="93.75" x14ac:dyDescent="0.25">
      <c r="A272" s="16" t="s">
        <v>203</v>
      </c>
      <c r="B272" s="8" t="s">
        <v>34</v>
      </c>
      <c r="C272" s="8" t="s">
        <v>196</v>
      </c>
      <c r="D272" s="6" t="s">
        <v>204</v>
      </c>
      <c r="E272" s="7"/>
      <c r="F272" s="25">
        <f>F273+F275</f>
        <v>16982.899999999998</v>
      </c>
      <c r="G272" s="46">
        <f t="shared" ref="G272" si="80">G273+G275</f>
        <v>16772.7</v>
      </c>
      <c r="H272" s="59">
        <f t="shared" si="57"/>
        <v>98.762284415500318</v>
      </c>
    </row>
    <row r="273" spans="1:8" ht="56.25" x14ac:dyDescent="0.25">
      <c r="A273" s="16" t="s">
        <v>29</v>
      </c>
      <c r="B273" s="8" t="s">
        <v>34</v>
      </c>
      <c r="C273" s="8" t="s">
        <v>196</v>
      </c>
      <c r="D273" s="6" t="s">
        <v>204</v>
      </c>
      <c r="E273" s="6" t="s">
        <v>30</v>
      </c>
      <c r="F273" s="25">
        <f>F274</f>
        <v>16410.599999999999</v>
      </c>
      <c r="G273" s="46">
        <f t="shared" ref="G273" si="81">G274</f>
        <v>16200.4</v>
      </c>
      <c r="H273" s="59">
        <f t="shared" si="57"/>
        <v>98.719120568413103</v>
      </c>
    </row>
    <row r="274" spans="1:8" ht="56.25" x14ac:dyDescent="0.25">
      <c r="A274" s="16" t="s">
        <v>31</v>
      </c>
      <c r="B274" s="8" t="s">
        <v>34</v>
      </c>
      <c r="C274" s="8" t="s">
        <v>196</v>
      </c>
      <c r="D274" s="6" t="s">
        <v>204</v>
      </c>
      <c r="E274" s="6" t="s">
        <v>32</v>
      </c>
      <c r="F274" s="25">
        <v>16410.599999999999</v>
      </c>
      <c r="G274" s="46">
        <v>16200.4</v>
      </c>
      <c r="H274" s="59">
        <f t="shared" si="57"/>
        <v>98.719120568413103</v>
      </c>
    </row>
    <row r="275" spans="1:8" ht="18.75" x14ac:dyDescent="0.25">
      <c r="A275" s="16" t="s">
        <v>43</v>
      </c>
      <c r="B275" s="8" t="s">
        <v>34</v>
      </c>
      <c r="C275" s="8" t="s">
        <v>196</v>
      </c>
      <c r="D275" s="6" t="s">
        <v>204</v>
      </c>
      <c r="E275" s="6" t="s">
        <v>44</v>
      </c>
      <c r="F275" s="25">
        <f>F276</f>
        <v>572.29999999999995</v>
      </c>
      <c r="G275" s="46">
        <f t="shared" ref="G275" si="82">G276</f>
        <v>572.29999999999995</v>
      </c>
      <c r="H275" s="59">
        <f t="shared" si="57"/>
        <v>100</v>
      </c>
    </row>
    <row r="276" spans="1:8" ht="18.75" x14ac:dyDescent="0.25">
      <c r="A276" s="16" t="s">
        <v>113</v>
      </c>
      <c r="B276" s="8" t="s">
        <v>34</v>
      </c>
      <c r="C276" s="8" t="s">
        <v>196</v>
      </c>
      <c r="D276" s="6" t="s">
        <v>204</v>
      </c>
      <c r="E276" s="6" t="s">
        <v>114</v>
      </c>
      <c r="F276" s="25">
        <v>572.29999999999995</v>
      </c>
      <c r="G276" s="46">
        <v>572.29999999999995</v>
      </c>
      <c r="H276" s="59">
        <f t="shared" si="57"/>
        <v>100</v>
      </c>
    </row>
    <row r="277" spans="1:8" ht="75" x14ac:dyDescent="0.25">
      <c r="A277" s="16" t="s">
        <v>205</v>
      </c>
      <c r="B277" s="8" t="s">
        <v>34</v>
      </c>
      <c r="C277" s="8" t="s">
        <v>196</v>
      </c>
      <c r="D277" s="6" t="s">
        <v>206</v>
      </c>
      <c r="E277" s="7"/>
      <c r="F277" s="25">
        <f t="shared" ref="F277:G278" si="83">F278</f>
        <v>78686</v>
      </c>
      <c r="G277" s="47">
        <f t="shared" si="83"/>
        <v>70047.5</v>
      </c>
      <c r="H277" s="59">
        <f t="shared" si="57"/>
        <v>89.02155402485829</v>
      </c>
    </row>
    <row r="278" spans="1:8" ht="56.25" x14ac:dyDescent="0.25">
      <c r="A278" s="16" t="s">
        <v>29</v>
      </c>
      <c r="B278" s="8" t="s">
        <v>34</v>
      </c>
      <c r="C278" s="8" t="s">
        <v>196</v>
      </c>
      <c r="D278" s="6" t="s">
        <v>206</v>
      </c>
      <c r="E278" s="6" t="s">
        <v>30</v>
      </c>
      <c r="F278" s="25">
        <f t="shared" si="83"/>
        <v>78686</v>
      </c>
      <c r="G278" s="47">
        <f t="shared" si="83"/>
        <v>70047.5</v>
      </c>
      <c r="H278" s="59">
        <f t="shared" si="57"/>
        <v>89.02155402485829</v>
      </c>
    </row>
    <row r="279" spans="1:8" ht="56.25" x14ac:dyDescent="0.25">
      <c r="A279" s="16" t="s">
        <v>31</v>
      </c>
      <c r="B279" s="8" t="s">
        <v>34</v>
      </c>
      <c r="C279" s="8" t="s">
        <v>196</v>
      </c>
      <c r="D279" s="6" t="s">
        <v>206</v>
      </c>
      <c r="E279" s="6" t="s">
        <v>32</v>
      </c>
      <c r="F279" s="25">
        <v>78686</v>
      </c>
      <c r="G279" s="47">
        <v>70047.5</v>
      </c>
      <c r="H279" s="59">
        <f t="shared" si="57"/>
        <v>89.02155402485829</v>
      </c>
    </row>
    <row r="280" spans="1:8" ht="18.75" x14ac:dyDescent="0.25">
      <c r="A280" s="16" t="s">
        <v>207</v>
      </c>
      <c r="B280" s="8" t="s">
        <v>34</v>
      </c>
      <c r="C280" s="8" t="s">
        <v>147</v>
      </c>
      <c r="D280" s="9"/>
      <c r="E280" s="9"/>
      <c r="F280" s="25">
        <f>F281+F305</f>
        <v>542451.60000000009</v>
      </c>
      <c r="G280" s="25">
        <f>G281+G305</f>
        <v>498931.5</v>
      </c>
      <c r="H280" s="59">
        <f t="shared" si="57"/>
        <v>91.977145979475381</v>
      </c>
    </row>
    <row r="281" spans="1:8" ht="56.25" x14ac:dyDescent="0.25">
      <c r="A281" s="16" t="s">
        <v>197</v>
      </c>
      <c r="B281" s="8" t="s">
        <v>34</v>
      </c>
      <c r="C281" s="8" t="s">
        <v>147</v>
      </c>
      <c r="D281" s="8" t="s">
        <v>198</v>
      </c>
      <c r="E281" s="8"/>
      <c r="F281" s="25">
        <f>F282+F300</f>
        <v>468525.60000000009</v>
      </c>
      <c r="G281" s="25">
        <f>G282+G300</f>
        <v>425006.60000000003</v>
      </c>
      <c r="H281" s="59">
        <f t="shared" si="57"/>
        <v>90.711500075983025</v>
      </c>
    </row>
    <row r="282" spans="1:8" ht="18.75" x14ac:dyDescent="0.25">
      <c r="A282" s="16" t="s">
        <v>208</v>
      </c>
      <c r="B282" s="8" t="s">
        <v>34</v>
      </c>
      <c r="C282" s="8" t="s">
        <v>147</v>
      </c>
      <c r="D282" s="6" t="s">
        <v>209</v>
      </c>
      <c r="E282" s="6"/>
      <c r="F282" s="25">
        <f>F283</f>
        <v>468225.60000000009</v>
      </c>
      <c r="G282" s="25">
        <f>G283</f>
        <v>424706.60000000003</v>
      </c>
      <c r="H282" s="59">
        <f t="shared" si="57"/>
        <v>90.705548778195805</v>
      </c>
    </row>
    <row r="283" spans="1:8" ht="65.25" customHeight="1" x14ac:dyDescent="0.25">
      <c r="A283" s="16" t="s">
        <v>210</v>
      </c>
      <c r="B283" s="8" t="s">
        <v>34</v>
      </c>
      <c r="C283" s="8" t="s">
        <v>147</v>
      </c>
      <c r="D283" s="6" t="s">
        <v>211</v>
      </c>
      <c r="E283" s="7"/>
      <c r="F283" s="25">
        <f>F284+F291+F297+F294</f>
        <v>468225.60000000009</v>
      </c>
      <c r="G283" s="25">
        <f>G284+G291+G297+G294</f>
        <v>424706.60000000003</v>
      </c>
      <c r="H283" s="59">
        <f t="shared" ref="H283:H338" si="84">G283/F283*100</f>
        <v>90.705548778195805</v>
      </c>
    </row>
    <row r="284" spans="1:8" ht="56.25" x14ac:dyDescent="0.25">
      <c r="A284" s="16" t="s">
        <v>212</v>
      </c>
      <c r="B284" s="8" t="s">
        <v>34</v>
      </c>
      <c r="C284" s="8" t="s">
        <v>147</v>
      </c>
      <c r="D284" s="6" t="s">
        <v>213</v>
      </c>
      <c r="E284" s="7"/>
      <c r="F284" s="25">
        <f>F287+F285+F289</f>
        <v>283770.60000000003</v>
      </c>
      <c r="G284" s="25">
        <f>G287+G285+G289</f>
        <v>283770.60000000003</v>
      </c>
      <c r="H284" s="59">
        <f t="shared" si="84"/>
        <v>100</v>
      </c>
    </row>
    <row r="285" spans="1:8" ht="56.25" x14ac:dyDescent="0.25">
      <c r="A285" s="16" t="s">
        <v>29</v>
      </c>
      <c r="B285" s="8" t="s">
        <v>34</v>
      </c>
      <c r="C285" s="8" t="s">
        <v>147</v>
      </c>
      <c r="D285" s="6" t="s">
        <v>213</v>
      </c>
      <c r="E285" s="6">
        <v>200</v>
      </c>
      <c r="F285" s="25">
        <f>F286</f>
        <v>20831.2</v>
      </c>
      <c r="G285" s="25">
        <f>G286</f>
        <v>20831.2</v>
      </c>
      <c r="H285" s="59">
        <f t="shared" si="84"/>
        <v>100</v>
      </c>
    </row>
    <row r="286" spans="1:8" ht="56.25" x14ac:dyDescent="0.25">
      <c r="A286" s="16" t="s">
        <v>31</v>
      </c>
      <c r="B286" s="8" t="s">
        <v>34</v>
      </c>
      <c r="C286" s="8" t="s">
        <v>147</v>
      </c>
      <c r="D286" s="6" t="s">
        <v>213</v>
      </c>
      <c r="E286" s="6">
        <v>240</v>
      </c>
      <c r="F286" s="25">
        <v>20831.2</v>
      </c>
      <c r="G286" s="25">
        <v>20831.2</v>
      </c>
      <c r="H286" s="59">
        <f t="shared" si="84"/>
        <v>100</v>
      </c>
    </row>
    <row r="287" spans="1:8" ht="56.25" x14ac:dyDescent="0.25">
      <c r="A287" s="16" t="s">
        <v>133</v>
      </c>
      <c r="B287" s="8" t="s">
        <v>34</v>
      </c>
      <c r="C287" s="8" t="s">
        <v>147</v>
      </c>
      <c r="D287" s="6" t="s">
        <v>213</v>
      </c>
      <c r="E287" s="6" t="s">
        <v>134</v>
      </c>
      <c r="F287" s="25">
        <f>F288</f>
        <v>261760.2</v>
      </c>
      <c r="G287" s="46">
        <f t="shared" ref="G287" si="85">G288</f>
        <v>261760.2</v>
      </c>
      <c r="H287" s="59">
        <f t="shared" si="84"/>
        <v>100</v>
      </c>
    </row>
    <row r="288" spans="1:8" ht="18.75" x14ac:dyDescent="0.25">
      <c r="A288" s="16" t="s">
        <v>135</v>
      </c>
      <c r="B288" s="8" t="s">
        <v>34</v>
      </c>
      <c r="C288" s="8" t="s">
        <v>147</v>
      </c>
      <c r="D288" s="6" t="s">
        <v>213</v>
      </c>
      <c r="E288" s="6" t="s">
        <v>136</v>
      </c>
      <c r="F288" s="25">
        <v>261760.2</v>
      </c>
      <c r="G288" s="47">
        <v>261760.2</v>
      </c>
      <c r="H288" s="59">
        <f t="shared" si="84"/>
        <v>100</v>
      </c>
    </row>
    <row r="289" spans="1:8" ht="22.5" customHeight="1" x14ac:dyDescent="0.25">
      <c r="A289" s="16" t="s">
        <v>43</v>
      </c>
      <c r="B289" s="8" t="s">
        <v>34</v>
      </c>
      <c r="C289" s="8" t="s">
        <v>147</v>
      </c>
      <c r="D289" s="6" t="s">
        <v>213</v>
      </c>
      <c r="E289" s="6">
        <v>800</v>
      </c>
      <c r="F289" s="25">
        <f>F290</f>
        <v>1179.2</v>
      </c>
      <c r="G289" s="47">
        <f>G290</f>
        <v>1179.2</v>
      </c>
      <c r="H289" s="59">
        <f t="shared" si="84"/>
        <v>100</v>
      </c>
    </row>
    <row r="290" spans="1:8" ht="20.25" customHeight="1" x14ac:dyDescent="0.25">
      <c r="A290" s="16" t="s">
        <v>113</v>
      </c>
      <c r="B290" s="8" t="s">
        <v>34</v>
      </c>
      <c r="C290" s="8" t="s">
        <v>147</v>
      </c>
      <c r="D290" s="6" t="s">
        <v>213</v>
      </c>
      <c r="E290" s="6">
        <v>830</v>
      </c>
      <c r="F290" s="25">
        <v>1179.2</v>
      </c>
      <c r="G290" s="47">
        <v>1179.2</v>
      </c>
      <c r="H290" s="59">
        <f t="shared" si="84"/>
        <v>100</v>
      </c>
    </row>
    <row r="291" spans="1:8" ht="56.25" x14ac:dyDescent="0.25">
      <c r="A291" s="16" t="s">
        <v>214</v>
      </c>
      <c r="B291" s="8" t="s">
        <v>34</v>
      </c>
      <c r="C291" s="8" t="s">
        <v>147</v>
      </c>
      <c r="D291" s="6" t="s">
        <v>215</v>
      </c>
      <c r="E291" s="7"/>
      <c r="F291" s="25">
        <f>F292</f>
        <v>133244.1</v>
      </c>
      <c r="G291" s="46">
        <f t="shared" ref="G291:G292" si="86">G292</f>
        <v>132909</v>
      </c>
      <c r="H291" s="59">
        <f t="shared" si="84"/>
        <v>99.748506688101003</v>
      </c>
    </row>
    <row r="292" spans="1:8" ht="56.25" x14ac:dyDescent="0.25">
      <c r="A292" s="16" t="s">
        <v>133</v>
      </c>
      <c r="B292" s="8" t="s">
        <v>34</v>
      </c>
      <c r="C292" s="8" t="s">
        <v>147</v>
      </c>
      <c r="D292" s="6" t="s">
        <v>215</v>
      </c>
      <c r="E292" s="6" t="s">
        <v>134</v>
      </c>
      <c r="F292" s="25">
        <f>F293</f>
        <v>133244.1</v>
      </c>
      <c r="G292" s="46">
        <f t="shared" si="86"/>
        <v>132909</v>
      </c>
      <c r="H292" s="59">
        <f t="shared" si="84"/>
        <v>99.748506688101003</v>
      </c>
    </row>
    <row r="293" spans="1:8" ht="18.75" x14ac:dyDescent="0.25">
      <c r="A293" s="16" t="s">
        <v>135</v>
      </c>
      <c r="B293" s="8" t="s">
        <v>34</v>
      </c>
      <c r="C293" s="8" t="s">
        <v>147</v>
      </c>
      <c r="D293" s="6" t="s">
        <v>215</v>
      </c>
      <c r="E293" s="6" t="s">
        <v>136</v>
      </c>
      <c r="F293" s="25">
        <v>133244.1</v>
      </c>
      <c r="G293" s="47">
        <v>132909</v>
      </c>
      <c r="H293" s="59">
        <f t="shared" si="84"/>
        <v>99.748506688101003</v>
      </c>
    </row>
    <row r="294" spans="1:8" ht="75" x14ac:dyDescent="0.25">
      <c r="A294" s="16" t="s">
        <v>701</v>
      </c>
      <c r="B294" s="8" t="s">
        <v>34</v>
      </c>
      <c r="C294" s="8" t="s">
        <v>147</v>
      </c>
      <c r="D294" s="6">
        <v>1420570240</v>
      </c>
      <c r="E294" s="6"/>
      <c r="F294" s="25">
        <f>F295</f>
        <v>7687.9</v>
      </c>
      <c r="G294" s="25">
        <f>G295</f>
        <v>7608.8</v>
      </c>
      <c r="H294" s="59">
        <f t="shared" si="84"/>
        <v>98.971110446285721</v>
      </c>
    </row>
    <row r="295" spans="1:8" ht="56.25" x14ac:dyDescent="0.25">
      <c r="A295" s="16" t="s">
        <v>133</v>
      </c>
      <c r="B295" s="8" t="s">
        <v>34</v>
      </c>
      <c r="C295" s="8" t="s">
        <v>147</v>
      </c>
      <c r="D295" s="6">
        <v>1420570240</v>
      </c>
      <c r="E295" s="6">
        <v>600</v>
      </c>
      <c r="F295" s="25">
        <f>F296</f>
        <v>7687.9</v>
      </c>
      <c r="G295" s="25">
        <f>G296</f>
        <v>7608.8</v>
      </c>
      <c r="H295" s="59">
        <f t="shared" si="84"/>
        <v>98.971110446285721</v>
      </c>
    </row>
    <row r="296" spans="1:8" ht="18.75" x14ac:dyDescent="0.25">
      <c r="A296" s="16" t="s">
        <v>135</v>
      </c>
      <c r="B296" s="8" t="s">
        <v>34</v>
      </c>
      <c r="C296" s="8" t="s">
        <v>147</v>
      </c>
      <c r="D296" s="6">
        <v>1420570240</v>
      </c>
      <c r="E296" s="6">
        <v>610</v>
      </c>
      <c r="F296" s="25">
        <v>7687.9</v>
      </c>
      <c r="G296" s="46">
        <v>7608.8</v>
      </c>
      <c r="H296" s="59">
        <f t="shared" si="84"/>
        <v>98.971110446285721</v>
      </c>
    </row>
    <row r="297" spans="1:8" ht="112.5" x14ac:dyDescent="0.25">
      <c r="A297" s="16" t="s">
        <v>216</v>
      </c>
      <c r="B297" s="8" t="s">
        <v>34</v>
      </c>
      <c r="C297" s="8" t="s">
        <v>147</v>
      </c>
      <c r="D297" s="6" t="s">
        <v>217</v>
      </c>
      <c r="E297" s="7"/>
      <c r="F297" s="25">
        <f>F298</f>
        <v>43523</v>
      </c>
      <c r="G297" s="46">
        <f t="shared" ref="G297:G298" si="87">G298</f>
        <v>418.2</v>
      </c>
      <c r="H297" s="59">
        <f t="shared" si="84"/>
        <v>0.96087126346988938</v>
      </c>
    </row>
    <row r="298" spans="1:8" ht="56.25" x14ac:dyDescent="0.25">
      <c r="A298" s="16" t="s">
        <v>133</v>
      </c>
      <c r="B298" s="8" t="s">
        <v>34</v>
      </c>
      <c r="C298" s="8" t="s">
        <v>147</v>
      </c>
      <c r="D298" s="6" t="s">
        <v>217</v>
      </c>
      <c r="E298" s="6" t="s">
        <v>134</v>
      </c>
      <c r="F298" s="25">
        <f>F299</f>
        <v>43523</v>
      </c>
      <c r="G298" s="46">
        <f t="shared" si="87"/>
        <v>418.2</v>
      </c>
      <c r="H298" s="59">
        <f t="shared" si="84"/>
        <v>0.96087126346988938</v>
      </c>
    </row>
    <row r="299" spans="1:8" ht="18.75" x14ac:dyDescent="0.25">
      <c r="A299" s="16" t="s">
        <v>135</v>
      </c>
      <c r="B299" s="8" t="s">
        <v>34</v>
      </c>
      <c r="C299" s="8" t="s">
        <v>147</v>
      </c>
      <c r="D299" s="6" t="s">
        <v>217</v>
      </c>
      <c r="E299" s="6" t="s">
        <v>136</v>
      </c>
      <c r="F299" s="25">
        <v>43523</v>
      </c>
      <c r="G299" s="47">
        <v>418.2</v>
      </c>
      <c r="H299" s="59">
        <f t="shared" si="84"/>
        <v>0.96087126346988938</v>
      </c>
    </row>
    <row r="300" spans="1:8" ht="18.75" x14ac:dyDescent="0.25">
      <c r="A300" s="16" t="s">
        <v>11</v>
      </c>
      <c r="B300" s="8" t="s">
        <v>34</v>
      </c>
      <c r="C300" s="8" t="s">
        <v>147</v>
      </c>
      <c r="D300" s="6" t="s">
        <v>218</v>
      </c>
      <c r="E300" s="6"/>
      <c r="F300" s="25">
        <f>F301</f>
        <v>300</v>
      </c>
      <c r="G300" s="46">
        <f t="shared" ref="G300:G303" si="88">G301</f>
        <v>300</v>
      </c>
      <c r="H300" s="59">
        <f t="shared" si="84"/>
        <v>100</v>
      </c>
    </row>
    <row r="301" spans="1:8" ht="56.25" x14ac:dyDescent="0.25">
      <c r="A301" s="16" t="s">
        <v>13</v>
      </c>
      <c r="B301" s="8" t="s">
        <v>34</v>
      </c>
      <c r="C301" s="8" t="s">
        <v>147</v>
      </c>
      <c r="D301" s="6" t="s">
        <v>219</v>
      </c>
      <c r="E301" s="7"/>
      <c r="F301" s="25">
        <f>F302</f>
        <v>300</v>
      </c>
      <c r="G301" s="46">
        <f t="shared" si="88"/>
        <v>300</v>
      </c>
      <c r="H301" s="59">
        <f t="shared" si="84"/>
        <v>100</v>
      </c>
    </row>
    <row r="302" spans="1:8" ht="131.25" x14ac:dyDescent="0.25">
      <c r="A302" s="16" t="s">
        <v>220</v>
      </c>
      <c r="B302" s="8" t="s">
        <v>34</v>
      </c>
      <c r="C302" s="8" t="s">
        <v>147</v>
      </c>
      <c r="D302" s="6" t="s">
        <v>221</v>
      </c>
      <c r="E302" s="7"/>
      <c r="F302" s="25">
        <f>F303</f>
        <v>300</v>
      </c>
      <c r="G302" s="46">
        <f t="shared" si="88"/>
        <v>300</v>
      </c>
      <c r="H302" s="59">
        <f t="shared" si="84"/>
        <v>100</v>
      </c>
    </row>
    <row r="303" spans="1:8" ht="56.25" x14ac:dyDescent="0.25">
      <c r="A303" s="16" t="s">
        <v>133</v>
      </c>
      <c r="B303" s="8" t="s">
        <v>34</v>
      </c>
      <c r="C303" s="8" t="s">
        <v>147</v>
      </c>
      <c r="D303" s="6" t="s">
        <v>221</v>
      </c>
      <c r="E303" s="6" t="s">
        <v>134</v>
      </c>
      <c r="F303" s="25">
        <f>F304</f>
        <v>300</v>
      </c>
      <c r="G303" s="46">
        <f t="shared" si="88"/>
        <v>300</v>
      </c>
      <c r="H303" s="59">
        <f t="shared" si="84"/>
        <v>100</v>
      </c>
    </row>
    <row r="304" spans="1:8" ht="18.75" x14ac:dyDescent="0.25">
      <c r="A304" s="16" t="s">
        <v>135</v>
      </c>
      <c r="B304" s="8" t="s">
        <v>34</v>
      </c>
      <c r="C304" s="8" t="s">
        <v>147</v>
      </c>
      <c r="D304" s="6" t="s">
        <v>221</v>
      </c>
      <c r="E304" s="6" t="s">
        <v>136</v>
      </c>
      <c r="F304" s="25">
        <v>300</v>
      </c>
      <c r="G304" s="47">
        <v>300</v>
      </c>
      <c r="H304" s="59">
        <f t="shared" si="84"/>
        <v>100</v>
      </c>
    </row>
    <row r="305" spans="1:8" ht="37.5" x14ac:dyDescent="0.25">
      <c r="A305" s="16" t="s">
        <v>222</v>
      </c>
      <c r="B305" s="8" t="s">
        <v>34</v>
      </c>
      <c r="C305" s="8" t="s">
        <v>147</v>
      </c>
      <c r="D305" s="8" t="s">
        <v>223</v>
      </c>
      <c r="E305" s="8"/>
      <c r="F305" s="25">
        <f>F306</f>
        <v>73926</v>
      </c>
      <c r="G305" s="25">
        <f>G306</f>
        <v>73924.899999999994</v>
      </c>
      <c r="H305" s="59">
        <f t="shared" si="84"/>
        <v>99.998512025539043</v>
      </c>
    </row>
    <row r="306" spans="1:8" ht="37.5" x14ac:dyDescent="0.25">
      <c r="A306" s="16" t="s">
        <v>380</v>
      </c>
      <c r="B306" s="8" t="s">
        <v>34</v>
      </c>
      <c r="C306" s="8" t="s">
        <v>147</v>
      </c>
      <c r="D306" s="8">
        <v>1710000000</v>
      </c>
      <c r="E306" s="8"/>
      <c r="F306" s="25">
        <f t="shared" ref="F306:G309" si="89">F307</f>
        <v>73926</v>
      </c>
      <c r="G306" s="25">
        <f t="shared" si="89"/>
        <v>73924.899999999994</v>
      </c>
      <c r="H306" s="59">
        <f t="shared" si="84"/>
        <v>99.998512025539043</v>
      </c>
    </row>
    <row r="307" spans="1:8" ht="37.5" x14ac:dyDescent="0.25">
      <c r="A307" s="16" t="s">
        <v>388</v>
      </c>
      <c r="B307" s="8" t="s">
        <v>34</v>
      </c>
      <c r="C307" s="8" t="s">
        <v>147</v>
      </c>
      <c r="D307" s="6" t="s">
        <v>389</v>
      </c>
      <c r="E307" s="7"/>
      <c r="F307" s="25">
        <f t="shared" si="89"/>
        <v>73926</v>
      </c>
      <c r="G307" s="25">
        <f t="shared" si="89"/>
        <v>73924.899999999994</v>
      </c>
      <c r="H307" s="59">
        <f t="shared" si="84"/>
        <v>99.998512025539043</v>
      </c>
    </row>
    <row r="308" spans="1:8" ht="18.75" x14ac:dyDescent="0.25">
      <c r="A308" s="16" t="s">
        <v>725</v>
      </c>
      <c r="B308" s="8" t="s">
        <v>34</v>
      </c>
      <c r="C308" s="8" t="s">
        <v>147</v>
      </c>
      <c r="D308" s="6" t="s">
        <v>724</v>
      </c>
      <c r="E308" s="8"/>
      <c r="F308" s="25">
        <f t="shared" si="89"/>
        <v>73926</v>
      </c>
      <c r="G308" s="25">
        <f t="shared" si="89"/>
        <v>73924.899999999994</v>
      </c>
      <c r="H308" s="59">
        <f t="shared" si="84"/>
        <v>99.998512025539043</v>
      </c>
    </row>
    <row r="309" spans="1:8" ht="56.25" x14ac:dyDescent="0.25">
      <c r="A309" s="16" t="s">
        <v>133</v>
      </c>
      <c r="B309" s="8" t="s">
        <v>34</v>
      </c>
      <c r="C309" s="8" t="s">
        <v>147</v>
      </c>
      <c r="D309" s="6" t="s">
        <v>724</v>
      </c>
      <c r="E309" s="8">
        <v>600</v>
      </c>
      <c r="F309" s="25">
        <f t="shared" si="89"/>
        <v>73926</v>
      </c>
      <c r="G309" s="25">
        <f t="shared" si="89"/>
        <v>73924.899999999994</v>
      </c>
      <c r="H309" s="59">
        <f t="shared" si="84"/>
        <v>99.998512025539043</v>
      </c>
    </row>
    <row r="310" spans="1:8" ht="18.75" x14ac:dyDescent="0.25">
      <c r="A310" s="16" t="s">
        <v>135</v>
      </c>
      <c r="B310" s="8" t="s">
        <v>34</v>
      </c>
      <c r="C310" s="8" t="s">
        <v>147</v>
      </c>
      <c r="D310" s="6" t="s">
        <v>724</v>
      </c>
      <c r="E310" s="8">
        <v>610</v>
      </c>
      <c r="F310" s="25">
        <v>73926</v>
      </c>
      <c r="G310" s="46">
        <v>73924.899999999994</v>
      </c>
      <c r="H310" s="59">
        <f t="shared" si="84"/>
        <v>99.998512025539043</v>
      </c>
    </row>
    <row r="311" spans="1:8" ht="18.75" x14ac:dyDescent="0.25">
      <c r="A311" s="16" t="s">
        <v>228</v>
      </c>
      <c r="B311" s="8" t="s">
        <v>34</v>
      </c>
      <c r="C311" s="8" t="s">
        <v>229</v>
      </c>
      <c r="D311" s="9"/>
      <c r="E311" s="9"/>
      <c r="F311" s="25">
        <f>F312</f>
        <v>28133.9</v>
      </c>
      <c r="G311" s="25">
        <f>G312</f>
        <v>27556.5</v>
      </c>
      <c r="H311" s="59">
        <f t="shared" si="84"/>
        <v>97.947671670120386</v>
      </c>
    </row>
    <row r="312" spans="1:8" ht="37.5" x14ac:dyDescent="0.25">
      <c r="A312" s="16" t="s">
        <v>49</v>
      </c>
      <c r="B312" s="8" t="s">
        <v>34</v>
      </c>
      <c r="C312" s="8" t="s">
        <v>229</v>
      </c>
      <c r="D312" s="8" t="s">
        <v>50</v>
      </c>
      <c r="E312" s="8"/>
      <c r="F312" s="25">
        <f>F318+F313</f>
        <v>28133.9</v>
      </c>
      <c r="G312" s="25">
        <f>G318+G313</f>
        <v>27556.5</v>
      </c>
      <c r="H312" s="59">
        <f t="shared" si="84"/>
        <v>97.947671670120386</v>
      </c>
    </row>
    <row r="313" spans="1:8" ht="131.25" x14ac:dyDescent="0.25">
      <c r="A313" s="16" t="s">
        <v>127</v>
      </c>
      <c r="B313" s="8" t="s">
        <v>34</v>
      </c>
      <c r="C313" s="8">
        <v>10</v>
      </c>
      <c r="D313" s="6" t="s">
        <v>128</v>
      </c>
      <c r="E313" s="6"/>
      <c r="F313" s="25">
        <f>F314</f>
        <v>1926</v>
      </c>
      <c r="G313" s="25">
        <f>G314</f>
        <v>1720</v>
      </c>
      <c r="H313" s="59">
        <f t="shared" si="84"/>
        <v>89.30425752855659</v>
      </c>
    </row>
    <row r="314" spans="1:8" ht="112.5" x14ac:dyDescent="0.25">
      <c r="A314" s="60" t="s">
        <v>137</v>
      </c>
      <c r="B314" s="8" t="s">
        <v>34</v>
      </c>
      <c r="C314" s="8">
        <v>10</v>
      </c>
      <c r="D314" s="23" t="s">
        <v>138</v>
      </c>
      <c r="E314" s="32"/>
      <c r="F314" s="31">
        <f>F315</f>
        <v>1926</v>
      </c>
      <c r="G314" s="50">
        <f t="shared" ref="G314:G316" si="90">G315</f>
        <v>1720</v>
      </c>
      <c r="H314" s="59">
        <f t="shared" si="84"/>
        <v>89.30425752855659</v>
      </c>
    </row>
    <row r="315" spans="1:8" ht="187.5" x14ac:dyDescent="0.25">
      <c r="A315" s="60" t="s">
        <v>139</v>
      </c>
      <c r="B315" s="8" t="s">
        <v>34</v>
      </c>
      <c r="C315" s="8">
        <v>10</v>
      </c>
      <c r="D315" s="23" t="s">
        <v>140</v>
      </c>
      <c r="E315" s="32"/>
      <c r="F315" s="31">
        <f>F316</f>
        <v>1926</v>
      </c>
      <c r="G315" s="50">
        <f t="shared" si="90"/>
        <v>1720</v>
      </c>
      <c r="H315" s="59">
        <f t="shared" si="84"/>
        <v>89.30425752855659</v>
      </c>
    </row>
    <row r="316" spans="1:8" ht="56.25" x14ac:dyDescent="0.25">
      <c r="A316" s="60" t="s">
        <v>133</v>
      </c>
      <c r="B316" s="8" t="s">
        <v>34</v>
      </c>
      <c r="C316" s="8">
        <v>10</v>
      </c>
      <c r="D316" s="23" t="s">
        <v>140</v>
      </c>
      <c r="E316" s="23" t="s">
        <v>134</v>
      </c>
      <c r="F316" s="31">
        <f>F317</f>
        <v>1926</v>
      </c>
      <c r="G316" s="50">
        <f t="shared" si="90"/>
        <v>1720</v>
      </c>
      <c r="H316" s="59">
        <f t="shared" si="84"/>
        <v>89.30425752855659</v>
      </c>
    </row>
    <row r="317" spans="1:8" ht="18.75" x14ac:dyDescent="0.25">
      <c r="A317" s="62" t="s">
        <v>135</v>
      </c>
      <c r="B317" s="8" t="s">
        <v>34</v>
      </c>
      <c r="C317" s="8">
        <v>10</v>
      </c>
      <c r="D317" s="33" t="s">
        <v>140</v>
      </c>
      <c r="E317" s="33" t="s">
        <v>136</v>
      </c>
      <c r="F317" s="34">
        <v>1926</v>
      </c>
      <c r="G317" s="51">
        <v>1720</v>
      </c>
      <c r="H317" s="59">
        <f t="shared" si="84"/>
        <v>89.30425752855659</v>
      </c>
    </row>
    <row r="318" spans="1:8" ht="93.75" x14ac:dyDescent="0.25">
      <c r="A318" s="16" t="s">
        <v>51</v>
      </c>
      <c r="B318" s="8" t="s">
        <v>34</v>
      </c>
      <c r="C318" s="8" t="s">
        <v>229</v>
      </c>
      <c r="D318" s="6" t="s">
        <v>52</v>
      </c>
      <c r="E318" s="6"/>
      <c r="F318" s="25">
        <f>F326+F330+F319</f>
        <v>26207.9</v>
      </c>
      <c r="G318" s="46">
        <f t="shared" ref="G318" si="91">G326+G330+G319</f>
        <v>25836.5</v>
      </c>
      <c r="H318" s="59">
        <f t="shared" si="84"/>
        <v>98.582870050633588</v>
      </c>
    </row>
    <row r="319" spans="1:8" ht="37.5" x14ac:dyDescent="0.25">
      <c r="A319" s="16" t="s">
        <v>230</v>
      </c>
      <c r="B319" s="8" t="s">
        <v>34</v>
      </c>
      <c r="C319" s="8" t="s">
        <v>229</v>
      </c>
      <c r="D319" s="6" t="s">
        <v>231</v>
      </c>
      <c r="E319" s="7"/>
      <c r="F319" s="25">
        <f>F320+F323</f>
        <v>19368.900000000001</v>
      </c>
      <c r="G319" s="46">
        <f t="shared" ref="G319" si="92">G320+G323</f>
        <v>19368.900000000001</v>
      </c>
      <c r="H319" s="59">
        <f t="shared" si="84"/>
        <v>100</v>
      </c>
    </row>
    <row r="320" spans="1:8" ht="150" x14ac:dyDescent="0.25">
      <c r="A320" s="16" t="s">
        <v>705</v>
      </c>
      <c r="B320" s="8" t="s">
        <v>34</v>
      </c>
      <c r="C320" s="8" t="s">
        <v>229</v>
      </c>
      <c r="D320" s="6" t="s">
        <v>232</v>
      </c>
      <c r="E320" s="7"/>
      <c r="F320" s="25">
        <f>F321</f>
        <v>4266.8999999999996</v>
      </c>
      <c r="G320" s="46">
        <f t="shared" ref="G320:G321" si="93">G321</f>
        <v>4266.8999999999996</v>
      </c>
      <c r="H320" s="59">
        <f t="shared" si="84"/>
        <v>100</v>
      </c>
    </row>
    <row r="321" spans="1:8" ht="56.25" x14ac:dyDescent="0.25">
      <c r="A321" s="16" t="s">
        <v>133</v>
      </c>
      <c r="B321" s="8" t="s">
        <v>34</v>
      </c>
      <c r="C321" s="8" t="s">
        <v>229</v>
      </c>
      <c r="D321" s="6" t="s">
        <v>232</v>
      </c>
      <c r="E321" s="6" t="s">
        <v>134</v>
      </c>
      <c r="F321" s="25">
        <f>F322</f>
        <v>4266.8999999999996</v>
      </c>
      <c r="G321" s="46">
        <f t="shared" si="93"/>
        <v>4266.8999999999996</v>
      </c>
      <c r="H321" s="59">
        <f t="shared" si="84"/>
        <v>100</v>
      </c>
    </row>
    <row r="322" spans="1:8" ht="18.75" x14ac:dyDescent="0.25">
      <c r="A322" s="16" t="s">
        <v>135</v>
      </c>
      <c r="B322" s="8" t="s">
        <v>34</v>
      </c>
      <c r="C322" s="8" t="s">
        <v>229</v>
      </c>
      <c r="D322" s="6" t="s">
        <v>232</v>
      </c>
      <c r="E322" s="6" t="s">
        <v>136</v>
      </c>
      <c r="F322" s="25">
        <v>4266.8999999999996</v>
      </c>
      <c r="G322" s="47">
        <v>4266.8999999999996</v>
      </c>
      <c r="H322" s="59">
        <f t="shared" si="84"/>
        <v>100</v>
      </c>
    </row>
    <row r="323" spans="1:8" ht="131.25" x14ac:dyDescent="0.25">
      <c r="A323" s="16" t="s">
        <v>706</v>
      </c>
      <c r="B323" s="8" t="s">
        <v>34</v>
      </c>
      <c r="C323" s="8" t="s">
        <v>229</v>
      </c>
      <c r="D323" s="6" t="s">
        <v>233</v>
      </c>
      <c r="E323" s="7"/>
      <c r="F323" s="25">
        <f>F324</f>
        <v>15102</v>
      </c>
      <c r="G323" s="46">
        <f t="shared" ref="G323:G324" si="94">G324</f>
        <v>15102</v>
      </c>
      <c r="H323" s="59">
        <f t="shared" si="84"/>
        <v>100</v>
      </c>
    </row>
    <row r="324" spans="1:8" ht="56.25" x14ac:dyDescent="0.25">
      <c r="A324" s="16" t="s">
        <v>133</v>
      </c>
      <c r="B324" s="8" t="s">
        <v>34</v>
      </c>
      <c r="C324" s="8" t="s">
        <v>229</v>
      </c>
      <c r="D324" s="6" t="s">
        <v>233</v>
      </c>
      <c r="E324" s="6" t="s">
        <v>134</v>
      </c>
      <c r="F324" s="25">
        <f>F325</f>
        <v>15102</v>
      </c>
      <c r="G324" s="46">
        <f t="shared" si="94"/>
        <v>15102</v>
      </c>
      <c r="H324" s="59">
        <f t="shared" si="84"/>
        <v>100</v>
      </c>
    </row>
    <row r="325" spans="1:8" ht="18.75" x14ac:dyDescent="0.25">
      <c r="A325" s="16" t="s">
        <v>135</v>
      </c>
      <c r="B325" s="8" t="s">
        <v>34</v>
      </c>
      <c r="C325" s="8" t="s">
        <v>229</v>
      </c>
      <c r="D325" s="6" t="s">
        <v>233</v>
      </c>
      <c r="E325" s="6" t="s">
        <v>136</v>
      </c>
      <c r="F325" s="25">
        <v>15102</v>
      </c>
      <c r="G325" s="47">
        <v>15102</v>
      </c>
      <c r="H325" s="59">
        <f t="shared" si="84"/>
        <v>100</v>
      </c>
    </row>
    <row r="326" spans="1:8" ht="37.5" x14ac:dyDescent="0.25">
      <c r="A326" s="16" t="s">
        <v>234</v>
      </c>
      <c r="B326" s="8" t="s">
        <v>34</v>
      </c>
      <c r="C326" s="8" t="s">
        <v>229</v>
      </c>
      <c r="D326" s="6" t="s">
        <v>235</v>
      </c>
      <c r="E326" s="7"/>
      <c r="F326" s="25">
        <f>F327</f>
        <v>3617</v>
      </c>
      <c r="G326" s="46">
        <f t="shared" ref="G326:G328" si="95">G327</f>
        <v>3617</v>
      </c>
      <c r="H326" s="59">
        <f t="shared" si="84"/>
        <v>100</v>
      </c>
    </row>
    <row r="327" spans="1:8" ht="56.25" x14ac:dyDescent="0.25">
      <c r="A327" s="16" t="s">
        <v>236</v>
      </c>
      <c r="B327" s="8" t="s">
        <v>34</v>
      </c>
      <c r="C327" s="8" t="s">
        <v>229</v>
      </c>
      <c r="D327" s="6" t="s">
        <v>237</v>
      </c>
      <c r="E327" s="7"/>
      <c r="F327" s="25">
        <f>F328</f>
        <v>3617</v>
      </c>
      <c r="G327" s="46">
        <f t="shared" si="95"/>
        <v>3617</v>
      </c>
      <c r="H327" s="59">
        <f t="shared" si="84"/>
        <v>100</v>
      </c>
    </row>
    <row r="328" spans="1:8" ht="56.25" x14ac:dyDescent="0.25">
      <c r="A328" s="16" t="s">
        <v>29</v>
      </c>
      <c r="B328" s="8" t="s">
        <v>34</v>
      </c>
      <c r="C328" s="8" t="s">
        <v>229</v>
      </c>
      <c r="D328" s="6" t="s">
        <v>237</v>
      </c>
      <c r="E328" s="6">
        <v>200</v>
      </c>
      <c r="F328" s="25">
        <f>F329</f>
        <v>3617</v>
      </c>
      <c r="G328" s="46">
        <f t="shared" si="95"/>
        <v>3617</v>
      </c>
      <c r="H328" s="59">
        <f t="shared" si="84"/>
        <v>100</v>
      </c>
    </row>
    <row r="329" spans="1:8" ht="56.25" x14ac:dyDescent="0.25">
      <c r="A329" s="16" t="s">
        <v>31</v>
      </c>
      <c r="B329" s="8" t="s">
        <v>34</v>
      </c>
      <c r="C329" s="8" t="s">
        <v>229</v>
      </c>
      <c r="D329" s="6" t="s">
        <v>237</v>
      </c>
      <c r="E329" s="6">
        <v>240</v>
      </c>
      <c r="F329" s="25">
        <v>3617</v>
      </c>
      <c r="G329" s="47">
        <v>3617</v>
      </c>
      <c r="H329" s="59">
        <f t="shared" si="84"/>
        <v>100</v>
      </c>
    </row>
    <row r="330" spans="1:8" ht="37.5" x14ac:dyDescent="0.25">
      <c r="A330" s="16" t="s">
        <v>238</v>
      </c>
      <c r="B330" s="8" t="s">
        <v>34</v>
      </c>
      <c r="C330" s="8" t="s">
        <v>229</v>
      </c>
      <c r="D330" s="6" t="s">
        <v>239</v>
      </c>
      <c r="E330" s="7"/>
      <c r="F330" s="25">
        <f>F331</f>
        <v>3222</v>
      </c>
      <c r="G330" s="25">
        <f>G331</f>
        <v>2850.6</v>
      </c>
      <c r="H330" s="59">
        <f t="shared" si="84"/>
        <v>88.472998137802605</v>
      </c>
    </row>
    <row r="331" spans="1:8" ht="56.25" x14ac:dyDescent="0.25">
      <c r="A331" s="16" t="s">
        <v>240</v>
      </c>
      <c r="B331" s="8" t="s">
        <v>34</v>
      </c>
      <c r="C331" s="8" t="s">
        <v>229</v>
      </c>
      <c r="D331" s="6" t="s">
        <v>241</v>
      </c>
      <c r="E331" s="7"/>
      <c r="F331" s="25">
        <f>F332</f>
        <v>3222</v>
      </c>
      <c r="G331" s="46">
        <f t="shared" ref="G331:G332" si="96">G332</f>
        <v>2850.6</v>
      </c>
      <c r="H331" s="59">
        <f t="shared" si="84"/>
        <v>88.472998137802605</v>
      </c>
    </row>
    <row r="332" spans="1:8" ht="56.25" x14ac:dyDescent="0.25">
      <c r="A332" s="16" t="s">
        <v>29</v>
      </c>
      <c r="B332" s="8" t="s">
        <v>34</v>
      </c>
      <c r="C332" s="8" t="s">
        <v>229</v>
      </c>
      <c r="D332" s="6" t="s">
        <v>241</v>
      </c>
      <c r="E332" s="6">
        <v>200</v>
      </c>
      <c r="F332" s="25">
        <f>F333</f>
        <v>3222</v>
      </c>
      <c r="G332" s="46">
        <f t="shared" si="96"/>
        <v>2850.6</v>
      </c>
      <c r="H332" s="59">
        <f t="shared" si="84"/>
        <v>88.472998137802605</v>
      </c>
    </row>
    <row r="333" spans="1:8" ht="56.25" x14ac:dyDescent="0.25">
      <c r="A333" s="16" t="s">
        <v>31</v>
      </c>
      <c r="B333" s="8" t="s">
        <v>34</v>
      </c>
      <c r="C333" s="8" t="s">
        <v>229</v>
      </c>
      <c r="D333" s="6" t="s">
        <v>241</v>
      </c>
      <c r="E333" s="6">
        <v>240</v>
      </c>
      <c r="F333" s="25">
        <v>3222</v>
      </c>
      <c r="G333" s="47">
        <v>2850.6</v>
      </c>
      <c r="H333" s="59">
        <f t="shared" si="84"/>
        <v>88.472998137802605</v>
      </c>
    </row>
    <row r="334" spans="1:8" ht="37.5" x14ac:dyDescent="0.25">
      <c r="A334" s="16" t="s">
        <v>242</v>
      </c>
      <c r="B334" s="8" t="s">
        <v>34</v>
      </c>
      <c r="C334" s="8" t="s">
        <v>243</v>
      </c>
      <c r="D334" s="9"/>
      <c r="E334" s="9"/>
      <c r="F334" s="25">
        <f>F335+F341+F349+F372+F405+F389</f>
        <v>134132.29999999999</v>
      </c>
      <c r="G334" s="46">
        <f>G335+G341+G349+G372+G405+G389</f>
        <v>131263</v>
      </c>
      <c r="H334" s="59">
        <f t="shared" si="84"/>
        <v>97.860843361367856</v>
      </c>
    </row>
    <row r="335" spans="1:8" ht="56.25" x14ac:dyDescent="0.25">
      <c r="A335" s="16" t="s">
        <v>148</v>
      </c>
      <c r="B335" s="8" t="s">
        <v>34</v>
      </c>
      <c r="C335" s="8" t="s">
        <v>243</v>
      </c>
      <c r="D335" s="8" t="s">
        <v>149</v>
      </c>
      <c r="E335" s="8"/>
      <c r="F335" s="25">
        <f>F336</f>
        <v>2599</v>
      </c>
      <c r="G335" s="46">
        <f t="shared" ref="G335:G339" si="97">G336</f>
        <v>2373.6</v>
      </c>
      <c r="H335" s="59">
        <f t="shared" si="84"/>
        <v>91.327433628318573</v>
      </c>
    </row>
    <row r="336" spans="1:8" ht="37.5" x14ac:dyDescent="0.25">
      <c r="A336" s="16" t="s">
        <v>172</v>
      </c>
      <c r="B336" s="8" t="s">
        <v>34</v>
      </c>
      <c r="C336" s="8" t="s">
        <v>243</v>
      </c>
      <c r="D336" s="6" t="s">
        <v>173</v>
      </c>
      <c r="E336" s="6"/>
      <c r="F336" s="25">
        <f>F337</f>
        <v>2599</v>
      </c>
      <c r="G336" s="46">
        <f t="shared" si="97"/>
        <v>2373.6</v>
      </c>
      <c r="H336" s="59">
        <f t="shared" si="84"/>
        <v>91.327433628318573</v>
      </c>
    </row>
    <row r="337" spans="1:8" ht="168.75" x14ac:dyDescent="0.25">
      <c r="A337" s="16" t="s">
        <v>244</v>
      </c>
      <c r="B337" s="8" t="s">
        <v>34</v>
      </c>
      <c r="C337" s="8" t="s">
        <v>243</v>
      </c>
      <c r="D337" s="6" t="s">
        <v>245</v>
      </c>
      <c r="E337" s="7"/>
      <c r="F337" s="25">
        <f>F338</f>
        <v>2599</v>
      </c>
      <c r="G337" s="46">
        <f t="shared" si="97"/>
        <v>2373.6</v>
      </c>
      <c r="H337" s="59">
        <f t="shared" si="84"/>
        <v>91.327433628318573</v>
      </c>
    </row>
    <row r="338" spans="1:8" ht="112.5" x14ac:dyDescent="0.25">
      <c r="A338" s="16" t="s">
        <v>246</v>
      </c>
      <c r="B338" s="8" t="s">
        <v>34</v>
      </c>
      <c r="C338" s="8" t="s">
        <v>243</v>
      </c>
      <c r="D338" s="35" t="s">
        <v>731</v>
      </c>
      <c r="E338" s="7"/>
      <c r="F338" s="25">
        <f>F339</f>
        <v>2599</v>
      </c>
      <c r="G338" s="46">
        <f t="shared" si="97"/>
        <v>2373.6</v>
      </c>
      <c r="H338" s="59">
        <f t="shared" si="84"/>
        <v>91.327433628318573</v>
      </c>
    </row>
    <row r="339" spans="1:8" ht="56.25" x14ac:dyDescent="0.25">
      <c r="A339" s="16" t="s">
        <v>29</v>
      </c>
      <c r="B339" s="8" t="s">
        <v>34</v>
      </c>
      <c r="C339" s="8" t="s">
        <v>243</v>
      </c>
      <c r="D339" s="35" t="s">
        <v>731</v>
      </c>
      <c r="E339" s="6" t="s">
        <v>30</v>
      </c>
      <c r="F339" s="25">
        <f>F340</f>
        <v>2599</v>
      </c>
      <c r="G339" s="46">
        <f t="shared" si="97"/>
        <v>2373.6</v>
      </c>
      <c r="H339" s="59">
        <f t="shared" ref="H339:H394" si="98">G339/F339*100</f>
        <v>91.327433628318573</v>
      </c>
    </row>
    <row r="340" spans="1:8" ht="56.25" x14ac:dyDescent="0.25">
      <c r="A340" s="16" t="s">
        <v>31</v>
      </c>
      <c r="B340" s="8" t="s">
        <v>34</v>
      </c>
      <c r="C340" s="8" t="s">
        <v>243</v>
      </c>
      <c r="D340" s="35" t="s">
        <v>731</v>
      </c>
      <c r="E340" s="6" t="s">
        <v>32</v>
      </c>
      <c r="F340" s="25">
        <v>2599</v>
      </c>
      <c r="G340" s="47">
        <v>2373.6</v>
      </c>
      <c r="H340" s="59">
        <f t="shared" si="98"/>
        <v>91.327433628318573</v>
      </c>
    </row>
    <row r="341" spans="1:8" ht="18.75" x14ac:dyDescent="0.25">
      <c r="A341" s="16" t="s">
        <v>247</v>
      </c>
      <c r="B341" s="8" t="s">
        <v>34</v>
      </c>
      <c r="C341" s="8" t="s">
        <v>243</v>
      </c>
      <c r="D341" s="8" t="s">
        <v>248</v>
      </c>
      <c r="E341" s="8"/>
      <c r="F341" s="25">
        <f>F342</f>
        <v>4742</v>
      </c>
      <c r="G341" s="46">
        <f t="shared" ref="G341:G343" si="99">G342</f>
        <v>4700.3</v>
      </c>
      <c r="H341" s="59">
        <f t="shared" si="98"/>
        <v>99.120624209194446</v>
      </c>
    </row>
    <row r="342" spans="1:8" ht="75" x14ac:dyDescent="0.25">
      <c r="A342" s="16" t="s">
        <v>249</v>
      </c>
      <c r="B342" s="8" t="s">
        <v>34</v>
      </c>
      <c r="C342" s="8" t="s">
        <v>243</v>
      </c>
      <c r="D342" s="6" t="s">
        <v>250</v>
      </c>
      <c r="E342" s="6"/>
      <c r="F342" s="25">
        <f>F343</f>
        <v>4742</v>
      </c>
      <c r="G342" s="46">
        <f t="shared" si="99"/>
        <v>4700.3</v>
      </c>
      <c r="H342" s="59">
        <f t="shared" si="98"/>
        <v>99.120624209194446</v>
      </c>
    </row>
    <row r="343" spans="1:8" ht="93.75" x14ac:dyDescent="0.25">
      <c r="A343" s="16" t="s">
        <v>251</v>
      </c>
      <c r="B343" s="8" t="s">
        <v>34</v>
      </c>
      <c r="C343" s="8" t="s">
        <v>243</v>
      </c>
      <c r="D343" s="6" t="s">
        <v>252</v>
      </c>
      <c r="E343" s="7"/>
      <c r="F343" s="25">
        <f>F344</f>
        <v>4742</v>
      </c>
      <c r="G343" s="46">
        <f t="shared" si="99"/>
        <v>4700.3</v>
      </c>
      <c r="H343" s="59">
        <f t="shared" si="98"/>
        <v>99.120624209194446</v>
      </c>
    </row>
    <row r="344" spans="1:8" ht="318.75" x14ac:dyDescent="0.25">
      <c r="A344" s="16" t="s">
        <v>253</v>
      </c>
      <c r="B344" s="8" t="s">
        <v>34</v>
      </c>
      <c r="C344" s="8" t="s">
        <v>243</v>
      </c>
      <c r="D344" s="6" t="s">
        <v>254</v>
      </c>
      <c r="E344" s="7"/>
      <c r="F344" s="25">
        <f>F345+F347</f>
        <v>4742</v>
      </c>
      <c r="G344" s="46">
        <f t="shared" ref="G344" si="100">G345+G347</f>
        <v>4700.3</v>
      </c>
      <c r="H344" s="59">
        <f t="shared" si="98"/>
        <v>99.120624209194446</v>
      </c>
    </row>
    <row r="345" spans="1:8" ht="112.5" x14ac:dyDescent="0.25">
      <c r="A345" s="16" t="s">
        <v>17</v>
      </c>
      <c r="B345" s="8" t="s">
        <v>34</v>
      </c>
      <c r="C345" s="8" t="s">
        <v>243</v>
      </c>
      <c r="D345" s="6" t="s">
        <v>254</v>
      </c>
      <c r="E345" s="6" t="s">
        <v>18</v>
      </c>
      <c r="F345" s="25">
        <f>F346</f>
        <v>4140.5</v>
      </c>
      <c r="G345" s="46">
        <f t="shared" ref="G345" si="101">G346</f>
        <v>4103.1000000000004</v>
      </c>
      <c r="H345" s="59">
        <f t="shared" si="98"/>
        <v>99.096727448375816</v>
      </c>
    </row>
    <row r="346" spans="1:8" ht="37.5" x14ac:dyDescent="0.25">
      <c r="A346" s="16" t="s">
        <v>19</v>
      </c>
      <c r="B346" s="8" t="s">
        <v>34</v>
      </c>
      <c r="C346" s="8" t="s">
        <v>243</v>
      </c>
      <c r="D346" s="6" t="s">
        <v>254</v>
      </c>
      <c r="E346" s="6" t="s">
        <v>20</v>
      </c>
      <c r="F346" s="25">
        <v>4140.5</v>
      </c>
      <c r="G346" s="46">
        <v>4103.1000000000004</v>
      </c>
      <c r="H346" s="59">
        <f t="shared" si="98"/>
        <v>99.096727448375816</v>
      </c>
    </row>
    <row r="347" spans="1:8" ht="56.25" x14ac:dyDescent="0.25">
      <c r="A347" s="16" t="s">
        <v>29</v>
      </c>
      <c r="B347" s="8" t="s">
        <v>34</v>
      </c>
      <c r="C347" s="8" t="s">
        <v>243</v>
      </c>
      <c r="D347" s="6" t="s">
        <v>254</v>
      </c>
      <c r="E347" s="6" t="s">
        <v>30</v>
      </c>
      <c r="F347" s="25">
        <f>F348</f>
        <v>601.5</v>
      </c>
      <c r="G347" s="46">
        <f t="shared" ref="G347" si="102">G348</f>
        <v>597.20000000000005</v>
      </c>
      <c r="H347" s="59">
        <f t="shared" si="98"/>
        <v>99.285120532003333</v>
      </c>
    </row>
    <row r="348" spans="1:8" ht="56.25" x14ac:dyDescent="0.25">
      <c r="A348" s="16" t="s">
        <v>31</v>
      </c>
      <c r="B348" s="8" t="s">
        <v>34</v>
      </c>
      <c r="C348" s="8" t="s">
        <v>243</v>
      </c>
      <c r="D348" s="6" t="s">
        <v>254</v>
      </c>
      <c r="E348" s="6" t="s">
        <v>32</v>
      </c>
      <c r="F348" s="25">
        <v>601.5</v>
      </c>
      <c r="G348" s="46">
        <v>597.20000000000005</v>
      </c>
      <c r="H348" s="59">
        <f t="shared" si="98"/>
        <v>99.285120532003333</v>
      </c>
    </row>
    <row r="349" spans="1:8" ht="37.5" x14ac:dyDescent="0.25">
      <c r="A349" s="16" t="s">
        <v>255</v>
      </c>
      <c r="B349" s="8" t="s">
        <v>34</v>
      </c>
      <c r="C349" s="8" t="s">
        <v>243</v>
      </c>
      <c r="D349" s="8" t="s">
        <v>256</v>
      </c>
      <c r="E349" s="8"/>
      <c r="F349" s="25">
        <f>F350+F355+F367</f>
        <v>49653</v>
      </c>
      <c r="G349" s="46">
        <f t="shared" ref="G349" si="103">G350+G355+G367</f>
        <v>47572.7</v>
      </c>
      <c r="H349" s="59">
        <f t="shared" si="98"/>
        <v>95.810323646103953</v>
      </c>
    </row>
    <row r="350" spans="1:8" ht="18.75" x14ac:dyDescent="0.25">
      <c r="A350" s="16" t="s">
        <v>257</v>
      </c>
      <c r="B350" s="8" t="s">
        <v>34</v>
      </c>
      <c r="C350" s="8" t="s">
        <v>243</v>
      </c>
      <c r="D350" s="6" t="s">
        <v>258</v>
      </c>
      <c r="E350" s="6"/>
      <c r="F350" s="25">
        <f>F351</f>
        <v>8815.9</v>
      </c>
      <c r="G350" s="46">
        <f t="shared" ref="G350:G353" si="104">G351</f>
        <v>6742.9</v>
      </c>
      <c r="H350" s="59">
        <f t="shared" si="98"/>
        <v>76.485667940879537</v>
      </c>
    </row>
    <row r="351" spans="1:8" ht="112.5" x14ac:dyDescent="0.25">
      <c r="A351" s="16" t="s">
        <v>259</v>
      </c>
      <c r="B351" s="8" t="s">
        <v>34</v>
      </c>
      <c r="C351" s="8" t="s">
        <v>243</v>
      </c>
      <c r="D351" s="6" t="s">
        <v>260</v>
      </c>
      <c r="E351" s="7"/>
      <c r="F351" s="25">
        <f>F352</f>
        <v>8815.9</v>
      </c>
      <c r="G351" s="46">
        <f t="shared" si="104"/>
        <v>6742.9</v>
      </c>
      <c r="H351" s="59">
        <f t="shared" si="98"/>
        <v>76.485667940879537</v>
      </c>
    </row>
    <row r="352" spans="1:8" ht="56.25" x14ac:dyDescent="0.25">
      <c r="A352" s="16" t="s">
        <v>261</v>
      </c>
      <c r="B352" s="8" t="s">
        <v>34</v>
      </c>
      <c r="C352" s="8" t="s">
        <v>243</v>
      </c>
      <c r="D352" s="6" t="s">
        <v>262</v>
      </c>
      <c r="E352" s="7"/>
      <c r="F352" s="25">
        <f>F353</f>
        <v>8815.9</v>
      </c>
      <c r="G352" s="46">
        <f t="shared" si="104"/>
        <v>6742.9</v>
      </c>
      <c r="H352" s="59">
        <f t="shared" si="98"/>
        <v>76.485667940879537</v>
      </c>
    </row>
    <row r="353" spans="1:8" ht="56.25" x14ac:dyDescent="0.25">
      <c r="A353" s="16" t="s">
        <v>29</v>
      </c>
      <c r="B353" s="8" t="s">
        <v>34</v>
      </c>
      <c r="C353" s="8" t="s">
        <v>243</v>
      </c>
      <c r="D353" s="6" t="s">
        <v>262</v>
      </c>
      <c r="E353" s="6" t="s">
        <v>30</v>
      </c>
      <c r="F353" s="25">
        <f>F354</f>
        <v>8815.9</v>
      </c>
      <c r="G353" s="46">
        <f t="shared" si="104"/>
        <v>6742.9</v>
      </c>
      <c r="H353" s="59">
        <f t="shared" si="98"/>
        <v>76.485667940879537</v>
      </c>
    </row>
    <row r="354" spans="1:8" ht="56.25" x14ac:dyDescent="0.25">
      <c r="A354" s="16" t="s">
        <v>31</v>
      </c>
      <c r="B354" s="8" t="s">
        <v>34</v>
      </c>
      <c r="C354" s="8" t="s">
        <v>243</v>
      </c>
      <c r="D354" s="6" t="s">
        <v>262</v>
      </c>
      <c r="E354" s="6" t="s">
        <v>32</v>
      </c>
      <c r="F354" s="25">
        <v>8815.9</v>
      </c>
      <c r="G354" s="47">
        <v>6742.9</v>
      </c>
      <c r="H354" s="59">
        <f t="shared" si="98"/>
        <v>76.485667940879537</v>
      </c>
    </row>
    <row r="355" spans="1:8" ht="37.5" x14ac:dyDescent="0.25">
      <c r="A355" s="16" t="s">
        <v>263</v>
      </c>
      <c r="B355" s="8" t="s">
        <v>34</v>
      </c>
      <c r="C355" s="8" t="s">
        <v>243</v>
      </c>
      <c r="D355" s="6" t="s">
        <v>264</v>
      </c>
      <c r="E355" s="6"/>
      <c r="F355" s="25">
        <f>F356</f>
        <v>25697.8</v>
      </c>
      <c r="G355" s="46">
        <f t="shared" ref="G355" si="105">G356</f>
        <v>25690.5</v>
      </c>
      <c r="H355" s="59">
        <f t="shared" si="98"/>
        <v>99.971592899003028</v>
      </c>
    </row>
    <row r="356" spans="1:8" ht="75" x14ac:dyDescent="0.25">
      <c r="A356" s="16" t="s">
        <v>265</v>
      </c>
      <c r="B356" s="8" t="s">
        <v>34</v>
      </c>
      <c r="C356" s="8" t="s">
        <v>243</v>
      </c>
      <c r="D356" s="6" t="s">
        <v>266</v>
      </c>
      <c r="E356" s="7"/>
      <c r="F356" s="25">
        <f>F357+F360</f>
        <v>25697.8</v>
      </c>
      <c r="G356" s="46">
        <f t="shared" ref="G356" si="106">G357+G360</f>
        <v>25690.5</v>
      </c>
      <c r="H356" s="59">
        <f t="shared" si="98"/>
        <v>99.971592899003028</v>
      </c>
    </row>
    <row r="357" spans="1:8" ht="37.5" x14ac:dyDescent="0.25">
      <c r="A357" s="16" t="s">
        <v>267</v>
      </c>
      <c r="B357" s="8" t="s">
        <v>34</v>
      </c>
      <c r="C357" s="8" t="s">
        <v>243</v>
      </c>
      <c r="D357" s="6" t="s">
        <v>268</v>
      </c>
      <c r="E357" s="7"/>
      <c r="F357" s="25">
        <f>F358</f>
        <v>1000</v>
      </c>
      <c r="G357" s="46">
        <f t="shared" ref="G357:G358" si="107">G358</f>
        <v>1000</v>
      </c>
      <c r="H357" s="59">
        <f t="shared" si="98"/>
        <v>100</v>
      </c>
    </row>
    <row r="358" spans="1:8" ht="18.75" x14ac:dyDescent="0.25">
      <c r="A358" s="16" t="s">
        <v>43</v>
      </c>
      <c r="B358" s="8" t="s">
        <v>34</v>
      </c>
      <c r="C358" s="8" t="s">
        <v>243</v>
      </c>
      <c r="D358" s="6" t="s">
        <v>268</v>
      </c>
      <c r="E358" s="6" t="s">
        <v>44</v>
      </c>
      <c r="F358" s="25">
        <f>F359</f>
        <v>1000</v>
      </c>
      <c r="G358" s="46">
        <f t="shared" si="107"/>
        <v>1000</v>
      </c>
      <c r="H358" s="59">
        <f t="shared" si="98"/>
        <v>100</v>
      </c>
    </row>
    <row r="359" spans="1:8" ht="93.75" x14ac:dyDescent="0.25">
      <c r="A359" s="16" t="s">
        <v>269</v>
      </c>
      <c r="B359" s="8" t="s">
        <v>34</v>
      </c>
      <c r="C359" s="8" t="s">
        <v>243</v>
      </c>
      <c r="D359" s="6" t="s">
        <v>268</v>
      </c>
      <c r="E359" s="6" t="s">
        <v>270</v>
      </c>
      <c r="F359" s="25">
        <v>1000</v>
      </c>
      <c r="G359" s="46">
        <v>1000</v>
      </c>
      <c r="H359" s="59">
        <f t="shared" si="98"/>
        <v>100</v>
      </c>
    </row>
    <row r="360" spans="1:8" ht="75" x14ac:dyDescent="0.25">
      <c r="A360" s="16" t="s">
        <v>271</v>
      </c>
      <c r="B360" s="8" t="s">
        <v>34</v>
      </c>
      <c r="C360" s="8" t="s">
        <v>243</v>
      </c>
      <c r="D360" s="6" t="s">
        <v>272</v>
      </c>
      <c r="E360" s="7"/>
      <c r="F360" s="25">
        <f>F361+F363+F365</f>
        <v>24697.8</v>
      </c>
      <c r="G360" s="25">
        <f>G361+G363+G365</f>
        <v>24690.5</v>
      </c>
      <c r="H360" s="59">
        <f t="shared" si="98"/>
        <v>99.970442711496574</v>
      </c>
    </row>
    <row r="361" spans="1:8" ht="112.5" x14ac:dyDescent="0.25">
      <c r="A361" s="16" t="s">
        <v>17</v>
      </c>
      <c r="B361" s="8" t="s">
        <v>34</v>
      </c>
      <c r="C361" s="8" t="s">
        <v>243</v>
      </c>
      <c r="D361" s="6" t="s">
        <v>272</v>
      </c>
      <c r="E361" s="6" t="s">
        <v>18</v>
      </c>
      <c r="F361" s="25">
        <f>F362</f>
        <v>19214.5</v>
      </c>
      <c r="G361" s="46">
        <f t="shared" ref="G361" si="108">G362</f>
        <v>19207.7</v>
      </c>
      <c r="H361" s="59">
        <f t="shared" si="98"/>
        <v>99.964610060110857</v>
      </c>
    </row>
    <row r="362" spans="1:8" ht="37.5" x14ac:dyDescent="0.25">
      <c r="A362" s="16" t="s">
        <v>117</v>
      </c>
      <c r="B362" s="8" t="s">
        <v>34</v>
      </c>
      <c r="C362" s="8" t="s">
        <v>243</v>
      </c>
      <c r="D362" s="6" t="s">
        <v>272</v>
      </c>
      <c r="E362" s="6">
        <v>110</v>
      </c>
      <c r="F362" s="25">
        <v>19214.5</v>
      </c>
      <c r="G362" s="46">
        <v>19207.7</v>
      </c>
      <c r="H362" s="59">
        <f t="shared" si="98"/>
        <v>99.964610060110857</v>
      </c>
    </row>
    <row r="363" spans="1:8" ht="56.25" x14ac:dyDescent="0.25">
      <c r="A363" s="16" t="s">
        <v>29</v>
      </c>
      <c r="B363" s="8" t="s">
        <v>34</v>
      </c>
      <c r="C363" s="8" t="s">
        <v>243</v>
      </c>
      <c r="D363" s="6" t="s">
        <v>272</v>
      </c>
      <c r="E363" s="6" t="s">
        <v>30</v>
      </c>
      <c r="F363" s="25">
        <f>F364</f>
        <v>5157</v>
      </c>
      <c r="G363" s="46">
        <f t="shared" ref="G363" si="109">G364</f>
        <v>5156.5</v>
      </c>
      <c r="H363" s="59">
        <f t="shared" si="98"/>
        <v>99.99030444056622</v>
      </c>
    </row>
    <row r="364" spans="1:8" ht="56.25" x14ac:dyDescent="0.25">
      <c r="A364" s="16" t="s">
        <v>31</v>
      </c>
      <c r="B364" s="8" t="s">
        <v>34</v>
      </c>
      <c r="C364" s="8" t="s">
        <v>243</v>
      </c>
      <c r="D364" s="6" t="s">
        <v>272</v>
      </c>
      <c r="E364" s="6" t="s">
        <v>32</v>
      </c>
      <c r="F364" s="25">
        <v>5157</v>
      </c>
      <c r="G364" s="46">
        <v>5156.5</v>
      </c>
      <c r="H364" s="59">
        <f t="shared" si="98"/>
        <v>99.99030444056622</v>
      </c>
    </row>
    <row r="365" spans="1:8" ht="18.75" x14ac:dyDescent="0.25">
      <c r="A365" s="16" t="s">
        <v>43</v>
      </c>
      <c r="B365" s="8" t="s">
        <v>34</v>
      </c>
      <c r="C365" s="8" t="s">
        <v>243</v>
      </c>
      <c r="D365" s="6" t="s">
        <v>272</v>
      </c>
      <c r="E365" s="6" t="s">
        <v>44</v>
      </c>
      <c r="F365" s="25">
        <f>F366</f>
        <v>326.3</v>
      </c>
      <c r="G365" s="46">
        <f t="shared" ref="G365" si="110">G366</f>
        <v>326.3</v>
      </c>
      <c r="H365" s="59">
        <f t="shared" si="98"/>
        <v>100</v>
      </c>
    </row>
    <row r="366" spans="1:8" ht="18.75" x14ac:dyDescent="0.25">
      <c r="A366" s="16" t="s">
        <v>45</v>
      </c>
      <c r="B366" s="8" t="s">
        <v>34</v>
      </c>
      <c r="C366" s="8" t="s">
        <v>243</v>
      </c>
      <c r="D366" s="6" t="s">
        <v>272</v>
      </c>
      <c r="E366" s="6" t="s">
        <v>46</v>
      </c>
      <c r="F366" s="25">
        <v>326.3</v>
      </c>
      <c r="G366" s="47">
        <v>326.3</v>
      </c>
      <c r="H366" s="59">
        <f t="shared" si="98"/>
        <v>100</v>
      </c>
    </row>
    <row r="367" spans="1:8" ht="37.5" x14ac:dyDescent="0.25">
      <c r="A367" s="16" t="s">
        <v>273</v>
      </c>
      <c r="B367" s="8" t="s">
        <v>34</v>
      </c>
      <c r="C367" s="8" t="s">
        <v>243</v>
      </c>
      <c r="D367" s="6" t="s">
        <v>274</v>
      </c>
      <c r="E367" s="6"/>
      <c r="F367" s="25">
        <f>F368</f>
        <v>15139.3</v>
      </c>
      <c r="G367" s="46">
        <f t="shared" ref="G367:G370" si="111">G368</f>
        <v>15139.3</v>
      </c>
      <c r="H367" s="59">
        <f t="shared" si="98"/>
        <v>100</v>
      </c>
    </row>
    <row r="368" spans="1:8" ht="37.5" x14ac:dyDescent="0.25">
      <c r="A368" s="16" t="s">
        <v>275</v>
      </c>
      <c r="B368" s="8" t="s">
        <v>34</v>
      </c>
      <c r="C368" s="8" t="s">
        <v>243</v>
      </c>
      <c r="D368" s="6" t="s">
        <v>276</v>
      </c>
      <c r="E368" s="7"/>
      <c r="F368" s="25">
        <f>F369</f>
        <v>15139.3</v>
      </c>
      <c r="G368" s="46">
        <f t="shared" si="111"/>
        <v>15139.3</v>
      </c>
      <c r="H368" s="59">
        <f t="shared" si="98"/>
        <v>100</v>
      </c>
    </row>
    <row r="369" spans="1:8" ht="75" x14ac:dyDescent="0.25">
      <c r="A369" s="16" t="s">
        <v>277</v>
      </c>
      <c r="B369" s="8" t="s">
        <v>34</v>
      </c>
      <c r="C369" s="8" t="s">
        <v>243</v>
      </c>
      <c r="D369" s="6" t="s">
        <v>278</v>
      </c>
      <c r="E369" s="7"/>
      <c r="F369" s="25">
        <f>F370</f>
        <v>15139.3</v>
      </c>
      <c r="G369" s="46">
        <f t="shared" si="111"/>
        <v>15139.3</v>
      </c>
      <c r="H369" s="59">
        <f t="shared" si="98"/>
        <v>100</v>
      </c>
    </row>
    <row r="370" spans="1:8" ht="56.25" x14ac:dyDescent="0.25">
      <c r="A370" s="16" t="s">
        <v>133</v>
      </c>
      <c r="B370" s="8" t="s">
        <v>34</v>
      </c>
      <c r="C370" s="8" t="s">
        <v>243</v>
      </c>
      <c r="D370" s="6" t="s">
        <v>278</v>
      </c>
      <c r="E370" s="6" t="s">
        <v>134</v>
      </c>
      <c r="F370" s="25">
        <f>F371</f>
        <v>15139.3</v>
      </c>
      <c r="G370" s="46">
        <f t="shared" si="111"/>
        <v>15139.3</v>
      </c>
      <c r="H370" s="59">
        <f t="shared" si="98"/>
        <v>100</v>
      </c>
    </row>
    <row r="371" spans="1:8" ht="93.75" x14ac:dyDescent="0.25">
      <c r="A371" s="16" t="s">
        <v>279</v>
      </c>
      <c r="B371" s="8" t="s">
        <v>34</v>
      </c>
      <c r="C371" s="8" t="s">
        <v>243</v>
      </c>
      <c r="D371" s="6" t="s">
        <v>278</v>
      </c>
      <c r="E371" s="6" t="s">
        <v>280</v>
      </c>
      <c r="F371" s="25">
        <v>15139.3</v>
      </c>
      <c r="G371" s="47">
        <v>15139.3</v>
      </c>
      <c r="H371" s="59">
        <f t="shared" si="98"/>
        <v>100</v>
      </c>
    </row>
    <row r="372" spans="1:8" ht="44.25" customHeight="1" x14ac:dyDescent="0.25">
      <c r="A372" s="16" t="s">
        <v>9</v>
      </c>
      <c r="B372" s="8" t="s">
        <v>34</v>
      </c>
      <c r="C372" s="8" t="s">
        <v>243</v>
      </c>
      <c r="D372" s="8" t="s">
        <v>10</v>
      </c>
      <c r="E372" s="8"/>
      <c r="F372" s="25">
        <f>F373+F380</f>
        <v>20435.5</v>
      </c>
      <c r="G372" s="46">
        <f t="shared" ref="G372" si="112">G373+G380</f>
        <v>19948.2</v>
      </c>
      <c r="H372" s="59">
        <f t="shared" si="98"/>
        <v>97.615424139365331</v>
      </c>
    </row>
    <row r="373" spans="1:8" ht="37.5" x14ac:dyDescent="0.25">
      <c r="A373" s="16" t="s">
        <v>103</v>
      </c>
      <c r="B373" s="8" t="s">
        <v>34</v>
      </c>
      <c r="C373" s="8" t="s">
        <v>243</v>
      </c>
      <c r="D373" s="6" t="s">
        <v>104</v>
      </c>
      <c r="E373" s="6"/>
      <c r="F373" s="25">
        <f>F374</f>
        <v>2392.9</v>
      </c>
      <c r="G373" s="46">
        <f t="shared" ref="G373:G376" si="113">G374</f>
        <v>1920.7</v>
      </c>
      <c r="H373" s="59">
        <f t="shared" si="98"/>
        <v>80.266622090350609</v>
      </c>
    </row>
    <row r="374" spans="1:8" ht="75" x14ac:dyDescent="0.25">
      <c r="A374" s="16" t="s">
        <v>105</v>
      </c>
      <c r="B374" s="8" t="s">
        <v>34</v>
      </c>
      <c r="C374" s="8" t="s">
        <v>243</v>
      </c>
      <c r="D374" s="6" t="s">
        <v>106</v>
      </c>
      <c r="E374" s="7"/>
      <c r="F374" s="25">
        <f>F375</f>
        <v>2392.9</v>
      </c>
      <c r="G374" s="46">
        <f t="shared" si="113"/>
        <v>1920.7</v>
      </c>
      <c r="H374" s="59">
        <f t="shared" si="98"/>
        <v>80.266622090350609</v>
      </c>
    </row>
    <row r="375" spans="1:8" ht="56.25" x14ac:dyDescent="0.25">
      <c r="A375" s="16" t="s">
        <v>107</v>
      </c>
      <c r="B375" s="8" t="s">
        <v>34</v>
      </c>
      <c r="C375" s="8" t="s">
        <v>243</v>
      </c>
      <c r="D375" s="6" t="s">
        <v>108</v>
      </c>
      <c r="E375" s="7"/>
      <c r="F375" s="25">
        <f>F376+F378</f>
        <v>2392.9</v>
      </c>
      <c r="G375" s="25">
        <f>G376+G378</f>
        <v>1920.7</v>
      </c>
      <c r="H375" s="59">
        <f t="shared" si="98"/>
        <v>80.266622090350609</v>
      </c>
    </row>
    <row r="376" spans="1:8" ht="56.25" x14ac:dyDescent="0.25">
      <c r="A376" s="16" t="s">
        <v>29</v>
      </c>
      <c r="B376" s="8" t="s">
        <v>34</v>
      </c>
      <c r="C376" s="8" t="s">
        <v>243</v>
      </c>
      <c r="D376" s="6" t="s">
        <v>108</v>
      </c>
      <c r="E376" s="6" t="s">
        <v>30</v>
      </c>
      <c r="F376" s="25">
        <f>F377</f>
        <v>472.2</v>
      </c>
      <c r="G376" s="46">
        <f t="shared" si="113"/>
        <v>0</v>
      </c>
      <c r="H376" s="59">
        <f t="shared" si="98"/>
        <v>0</v>
      </c>
    </row>
    <row r="377" spans="1:8" ht="56.25" x14ac:dyDescent="0.25">
      <c r="A377" s="16" t="s">
        <v>31</v>
      </c>
      <c r="B377" s="8" t="s">
        <v>34</v>
      </c>
      <c r="C377" s="8" t="s">
        <v>243</v>
      </c>
      <c r="D377" s="6" t="s">
        <v>108</v>
      </c>
      <c r="E377" s="6" t="s">
        <v>32</v>
      </c>
      <c r="F377" s="25">
        <v>472.2</v>
      </c>
      <c r="G377" s="47">
        <v>0</v>
      </c>
      <c r="H377" s="59">
        <f t="shared" si="98"/>
        <v>0</v>
      </c>
    </row>
    <row r="378" spans="1:8" ht="18.75" x14ac:dyDescent="0.25">
      <c r="A378" s="16" t="s">
        <v>43</v>
      </c>
      <c r="B378" s="8" t="s">
        <v>34</v>
      </c>
      <c r="C378" s="8" t="s">
        <v>243</v>
      </c>
      <c r="D378" s="6" t="s">
        <v>108</v>
      </c>
      <c r="E378" s="6">
        <v>800</v>
      </c>
      <c r="F378" s="25">
        <f>F379</f>
        <v>1920.7</v>
      </c>
      <c r="G378" s="46">
        <f t="shared" ref="G378" si="114">G379</f>
        <v>1920.7</v>
      </c>
      <c r="H378" s="59">
        <f t="shared" si="98"/>
        <v>100</v>
      </c>
    </row>
    <row r="379" spans="1:8" ht="18.75" x14ac:dyDescent="0.25">
      <c r="A379" s="16" t="s">
        <v>113</v>
      </c>
      <c r="B379" s="8" t="s">
        <v>34</v>
      </c>
      <c r="C379" s="8" t="s">
        <v>243</v>
      </c>
      <c r="D379" s="6" t="s">
        <v>108</v>
      </c>
      <c r="E379" s="6">
        <v>830</v>
      </c>
      <c r="F379" s="25">
        <v>1920.7</v>
      </c>
      <c r="G379" s="47">
        <v>1920.7</v>
      </c>
      <c r="H379" s="59">
        <f t="shared" si="98"/>
        <v>100</v>
      </c>
    </row>
    <row r="380" spans="1:8" ht="18.75" x14ac:dyDescent="0.25">
      <c r="A380" s="16" t="s">
        <v>11</v>
      </c>
      <c r="B380" s="8" t="s">
        <v>34</v>
      </c>
      <c r="C380" s="8" t="s">
        <v>243</v>
      </c>
      <c r="D380" s="6" t="s">
        <v>12</v>
      </c>
      <c r="E380" s="6"/>
      <c r="F380" s="25">
        <f>F381</f>
        <v>18042.599999999999</v>
      </c>
      <c r="G380" s="46">
        <f t="shared" ref="G380:G381" si="115">G381</f>
        <v>18027.5</v>
      </c>
      <c r="H380" s="59">
        <f t="shared" si="98"/>
        <v>99.916309179386573</v>
      </c>
    </row>
    <row r="381" spans="1:8" ht="56.25" x14ac:dyDescent="0.25">
      <c r="A381" s="16" t="s">
        <v>13</v>
      </c>
      <c r="B381" s="8" t="s">
        <v>34</v>
      </c>
      <c r="C381" s="8" t="s">
        <v>243</v>
      </c>
      <c r="D381" s="6" t="s">
        <v>14</v>
      </c>
      <c r="E381" s="7"/>
      <c r="F381" s="25">
        <f>F382</f>
        <v>18042.599999999999</v>
      </c>
      <c r="G381" s="46">
        <f t="shared" si="115"/>
        <v>18027.5</v>
      </c>
      <c r="H381" s="59">
        <f t="shared" si="98"/>
        <v>99.916309179386573</v>
      </c>
    </row>
    <row r="382" spans="1:8" ht="37.5" x14ac:dyDescent="0.25">
      <c r="A382" s="16" t="s">
        <v>47</v>
      </c>
      <c r="B382" s="8" t="s">
        <v>34</v>
      </c>
      <c r="C382" s="8" t="s">
        <v>243</v>
      </c>
      <c r="D382" s="6" t="s">
        <v>48</v>
      </c>
      <c r="E382" s="7"/>
      <c r="F382" s="25">
        <f>F383+F385+F387</f>
        <v>18042.599999999999</v>
      </c>
      <c r="G382" s="46">
        <f t="shared" ref="G382" si="116">G383+G385+G387</f>
        <v>18027.5</v>
      </c>
      <c r="H382" s="59">
        <f t="shared" si="98"/>
        <v>99.916309179386573</v>
      </c>
    </row>
    <row r="383" spans="1:8" ht="112.5" x14ac:dyDescent="0.25">
      <c r="A383" s="16" t="s">
        <v>17</v>
      </c>
      <c r="B383" s="8" t="s">
        <v>34</v>
      </c>
      <c r="C383" s="8" t="s">
        <v>243</v>
      </c>
      <c r="D383" s="6" t="s">
        <v>48</v>
      </c>
      <c r="E383" s="6" t="s">
        <v>18</v>
      </c>
      <c r="F383" s="25">
        <f>F384</f>
        <v>17098.3</v>
      </c>
      <c r="G383" s="46">
        <f t="shared" ref="G383" si="117">G384</f>
        <v>17089.400000000001</v>
      </c>
      <c r="H383" s="59">
        <f t="shared" si="98"/>
        <v>99.94794804161819</v>
      </c>
    </row>
    <row r="384" spans="1:8" ht="37.5" x14ac:dyDescent="0.25">
      <c r="A384" s="16" t="s">
        <v>117</v>
      </c>
      <c r="B384" s="8" t="s">
        <v>34</v>
      </c>
      <c r="C384" s="8" t="s">
        <v>243</v>
      </c>
      <c r="D384" s="6" t="s">
        <v>48</v>
      </c>
      <c r="E384" s="6" t="s">
        <v>118</v>
      </c>
      <c r="F384" s="25">
        <v>17098.3</v>
      </c>
      <c r="G384" s="46">
        <v>17089.400000000001</v>
      </c>
      <c r="H384" s="59">
        <f t="shared" si="98"/>
        <v>99.94794804161819</v>
      </c>
    </row>
    <row r="385" spans="1:8" ht="56.25" x14ac:dyDescent="0.25">
      <c r="A385" s="16" t="s">
        <v>29</v>
      </c>
      <c r="B385" s="8" t="s">
        <v>34</v>
      </c>
      <c r="C385" s="8" t="s">
        <v>243</v>
      </c>
      <c r="D385" s="6" t="s">
        <v>48</v>
      </c>
      <c r="E385" s="6" t="s">
        <v>30</v>
      </c>
      <c r="F385" s="25">
        <f>F386</f>
        <v>937.1</v>
      </c>
      <c r="G385" s="46">
        <f t="shared" ref="G385" si="118">G386</f>
        <v>937.1</v>
      </c>
      <c r="H385" s="59">
        <f t="shared" si="98"/>
        <v>100</v>
      </c>
    </row>
    <row r="386" spans="1:8" ht="56.25" x14ac:dyDescent="0.25">
      <c r="A386" s="16" t="s">
        <v>31</v>
      </c>
      <c r="B386" s="8" t="s">
        <v>34</v>
      </c>
      <c r="C386" s="8" t="s">
        <v>243</v>
      </c>
      <c r="D386" s="6" t="s">
        <v>48</v>
      </c>
      <c r="E386" s="6" t="s">
        <v>32</v>
      </c>
      <c r="F386" s="25">
        <v>937.1</v>
      </c>
      <c r="G386" s="46">
        <v>937.1</v>
      </c>
      <c r="H386" s="59">
        <f t="shared" si="98"/>
        <v>100</v>
      </c>
    </row>
    <row r="387" spans="1:8" ht="18.75" x14ac:dyDescent="0.25">
      <c r="A387" s="16" t="s">
        <v>43</v>
      </c>
      <c r="B387" s="8" t="s">
        <v>34</v>
      </c>
      <c r="C387" s="8" t="s">
        <v>243</v>
      </c>
      <c r="D387" s="6" t="s">
        <v>48</v>
      </c>
      <c r="E387" s="6" t="s">
        <v>44</v>
      </c>
      <c r="F387" s="25">
        <f>F388</f>
        <v>7.2</v>
      </c>
      <c r="G387" s="46">
        <f t="shared" ref="G387" si="119">G388</f>
        <v>1</v>
      </c>
      <c r="H387" s="59">
        <f t="shared" si="98"/>
        <v>13.888888888888889</v>
      </c>
    </row>
    <row r="388" spans="1:8" ht="18.75" x14ac:dyDescent="0.25">
      <c r="A388" s="16" t="s">
        <v>45</v>
      </c>
      <c r="B388" s="8" t="s">
        <v>34</v>
      </c>
      <c r="C388" s="8" t="s">
        <v>243</v>
      </c>
      <c r="D388" s="6" t="s">
        <v>48</v>
      </c>
      <c r="E388" s="6" t="s">
        <v>46</v>
      </c>
      <c r="F388" s="25">
        <v>7.2</v>
      </c>
      <c r="G388" s="46">
        <v>1</v>
      </c>
      <c r="H388" s="59">
        <f t="shared" si="98"/>
        <v>13.888888888888889</v>
      </c>
    </row>
    <row r="389" spans="1:8" ht="37.5" x14ac:dyDescent="0.25">
      <c r="A389" s="16" t="s">
        <v>281</v>
      </c>
      <c r="B389" s="8" t="s">
        <v>34</v>
      </c>
      <c r="C389" s="8" t="s">
        <v>243</v>
      </c>
      <c r="D389" s="8" t="s">
        <v>282</v>
      </c>
      <c r="E389" s="8"/>
      <c r="F389" s="25">
        <f>F390</f>
        <v>33917</v>
      </c>
      <c r="G389" s="46">
        <f>G390</f>
        <v>33882.400000000001</v>
      </c>
      <c r="H389" s="59">
        <f t="shared" si="98"/>
        <v>99.897986260577298</v>
      </c>
    </row>
    <row r="390" spans="1:8" ht="37.5" x14ac:dyDescent="0.25">
      <c r="A390" s="16" t="s">
        <v>283</v>
      </c>
      <c r="B390" s="8" t="s">
        <v>34</v>
      </c>
      <c r="C390" s="8" t="s">
        <v>243</v>
      </c>
      <c r="D390" s="6" t="s">
        <v>284</v>
      </c>
      <c r="E390" s="6"/>
      <c r="F390" s="25">
        <f>F391+F397</f>
        <v>33917</v>
      </c>
      <c r="G390" s="46">
        <f t="shared" ref="G390" si="120">G391+G397</f>
        <v>33882.400000000001</v>
      </c>
      <c r="H390" s="59">
        <f t="shared" si="98"/>
        <v>99.897986260577298</v>
      </c>
    </row>
    <row r="391" spans="1:8" ht="112.5" x14ac:dyDescent="0.25">
      <c r="A391" s="16" t="s">
        <v>285</v>
      </c>
      <c r="B391" s="8" t="s">
        <v>34</v>
      </c>
      <c r="C391" s="8" t="s">
        <v>243</v>
      </c>
      <c r="D391" s="6" t="s">
        <v>286</v>
      </c>
      <c r="E391" s="7"/>
      <c r="F391" s="25">
        <f>F392</f>
        <v>3793</v>
      </c>
      <c r="G391" s="46">
        <f t="shared" ref="G391" si="121">G392</f>
        <v>3758.4</v>
      </c>
      <c r="H391" s="59">
        <f t="shared" si="98"/>
        <v>99.087793303453736</v>
      </c>
    </row>
    <row r="392" spans="1:8" ht="281.25" x14ac:dyDescent="0.25">
      <c r="A392" s="16" t="s">
        <v>287</v>
      </c>
      <c r="B392" s="8" t="s">
        <v>34</v>
      </c>
      <c r="C392" s="8" t="s">
        <v>243</v>
      </c>
      <c r="D392" s="6" t="s">
        <v>288</v>
      </c>
      <c r="E392" s="7"/>
      <c r="F392" s="25">
        <f>F393+F395</f>
        <v>3793</v>
      </c>
      <c r="G392" s="46">
        <f t="shared" ref="G392" si="122">G393+G395</f>
        <v>3758.4</v>
      </c>
      <c r="H392" s="59">
        <f t="shared" si="98"/>
        <v>99.087793303453736</v>
      </c>
    </row>
    <row r="393" spans="1:8" ht="112.5" x14ac:dyDescent="0.25">
      <c r="A393" s="16" t="s">
        <v>17</v>
      </c>
      <c r="B393" s="8" t="s">
        <v>34</v>
      </c>
      <c r="C393" s="8" t="s">
        <v>243</v>
      </c>
      <c r="D393" s="6" t="s">
        <v>288</v>
      </c>
      <c r="E393" s="6" t="s">
        <v>18</v>
      </c>
      <c r="F393" s="25">
        <f>F394</f>
        <v>3226</v>
      </c>
      <c r="G393" s="46">
        <f t="shared" ref="G393" si="123">G394</f>
        <v>3226</v>
      </c>
      <c r="H393" s="59">
        <f t="shared" si="98"/>
        <v>100</v>
      </c>
    </row>
    <row r="394" spans="1:8" ht="37.5" x14ac:dyDescent="0.25">
      <c r="A394" s="16" t="s">
        <v>19</v>
      </c>
      <c r="B394" s="8" t="s">
        <v>34</v>
      </c>
      <c r="C394" s="8" t="s">
        <v>243</v>
      </c>
      <c r="D394" s="6" t="s">
        <v>288</v>
      </c>
      <c r="E394" s="6" t="s">
        <v>20</v>
      </c>
      <c r="F394" s="25">
        <v>3226</v>
      </c>
      <c r="G394" s="46">
        <v>3226</v>
      </c>
      <c r="H394" s="59">
        <f t="shared" si="98"/>
        <v>100</v>
      </c>
    </row>
    <row r="395" spans="1:8" ht="56.25" x14ac:dyDescent="0.25">
      <c r="A395" s="16" t="s">
        <v>29</v>
      </c>
      <c r="B395" s="8" t="s">
        <v>34</v>
      </c>
      <c r="C395" s="8" t="s">
        <v>243</v>
      </c>
      <c r="D395" s="6" t="s">
        <v>288</v>
      </c>
      <c r="E395" s="6" t="s">
        <v>30</v>
      </c>
      <c r="F395" s="25">
        <f>F396</f>
        <v>567</v>
      </c>
      <c r="G395" s="46">
        <f t="shared" ref="G395" si="124">G396</f>
        <v>532.4</v>
      </c>
      <c r="H395" s="59">
        <f t="shared" ref="H395:H471" si="125">G395/F395*100</f>
        <v>93.897707231040556</v>
      </c>
    </row>
    <row r="396" spans="1:8" ht="56.25" x14ac:dyDescent="0.25">
      <c r="A396" s="16" t="s">
        <v>31</v>
      </c>
      <c r="B396" s="8" t="s">
        <v>34</v>
      </c>
      <c r="C396" s="8" t="s">
        <v>243</v>
      </c>
      <c r="D396" s="6" t="s">
        <v>288</v>
      </c>
      <c r="E396" s="6" t="s">
        <v>32</v>
      </c>
      <c r="F396" s="25">
        <v>567</v>
      </c>
      <c r="G396" s="46">
        <v>532.4</v>
      </c>
      <c r="H396" s="59">
        <f t="shared" si="125"/>
        <v>93.897707231040556</v>
      </c>
    </row>
    <row r="397" spans="1:8" ht="75" x14ac:dyDescent="0.25">
      <c r="A397" s="16" t="s">
        <v>289</v>
      </c>
      <c r="B397" s="8" t="s">
        <v>34</v>
      </c>
      <c r="C397" s="8" t="s">
        <v>243</v>
      </c>
      <c r="D397" s="6" t="s">
        <v>290</v>
      </c>
      <c r="E397" s="7"/>
      <c r="F397" s="25">
        <f>F398</f>
        <v>30124</v>
      </c>
      <c r="G397" s="46">
        <f t="shared" ref="G397" si="126">G398</f>
        <v>30124</v>
      </c>
      <c r="H397" s="59">
        <f t="shared" si="125"/>
        <v>100</v>
      </c>
    </row>
    <row r="398" spans="1:8" ht="56.25" x14ac:dyDescent="0.25">
      <c r="A398" s="16" t="s">
        <v>291</v>
      </c>
      <c r="B398" s="8" t="s">
        <v>34</v>
      </c>
      <c r="C398" s="8" t="s">
        <v>243</v>
      </c>
      <c r="D398" s="6">
        <v>1620401210</v>
      </c>
      <c r="E398" s="7"/>
      <c r="F398" s="25">
        <f>F399+F401+F403</f>
        <v>30124</v>
      </c>
      <c r="G398" s="46">
        <f>G399+G401+G403</f>
        <v>30124</v>
      </c>
      <c r="H398" s="59">
        <f t="shared" si="125"/>
        <v>100</v>
      </c>
    </row>
    <row r="399" spans="1:8" ht="56.25" x14ac:dyDescent="0.25">
      <c r="A399" s="16" t="s">
        <v>29</v>
      </c>
      <c r="B399" s="8" t="s">
        <v>34</v>
      </c>
      <c r="C399" s="8" t="s">
        <v>243</v>
      </c>
      <c r="D399" s="6" t="s">
        <v>292</v>
      </c>
      <c r="E399" s="6" t="s">
        <v>30</v>
      </c>
      <c r="F399" s="25">
        <f>F400</f>
        <v>124</v>
      </c>
      <c r="G399" s="25">
        <f>G400</f>
        <v>124</v>
      </c>
      <c r="H399" s="59">
        <f t="shared" si="125"/>
        <v>100</v>
      </c>
    </row>
    <row r="400" spans="1:8" ht="56.25" x14ac:dyDescent="0.25">
      <c r="A400" s="16" t="s">
        <v>31</v>
      </c>
      <c r="B400" s="8" t="s">
        <v>34</v>
      </c>
      <c r="C400" s="8" t="s">
        <v>243</v>
      </c>
      <c r="D400" s="6" t="s">
        <v>292</v>
      </c>
      <c r="E400" s="6" t="s">
        <v>32</v>
      </c>
      <c r="F400" s="25">
        <v>124</v>
      </c>
      <c r="G400" s="25">
        <v>124</v>
      </c>
      <c r="H400" s="59">
        <f t="shared" si="125"/>
        <v>100</v>
      </c>
    </row>
    <row r="401" spans="1:8" ht="56.25" x14ac:dyDescent="0.25">
      <c r="A401" s="16" t="s">
        <v>133</v>
      </c>
      <c r="B401" s="8" t="s">
        <v>34</v>
      </c>
      <c r="C401" s="8" t="s">
        <v>243</v>
      </c>
      <c r="D401" s="6" t="s">
        <v>292</v>
      </c>
      <c r="E401" s="6">
        <v>600</v>
      </c>
      <c r="F401" s="25">
        <f>F402</f>
        <v>29970</v>
      </c>
      <c r="G401" s="25">
        <f>G402</f>
        <v>29970</v>
      </c>
      <c r="H401" s="59">
        <f t="shared" si="125"/>
        <v>100</v>
      </c>
    </row>
    <row r="402" spans="1:8" ht="18.75" x14ac:dyDescent="0.25">
      <c r="A402" s="16" t="s">
        <v>135</v>
      </c>
      <c r="B402" s="8" t="s">
        <v>34</v>
      </c>
      <c r="C402" s="8" t="s">
        <v>243</v>
      </c>
      <c r="D402" s="6" t="s">
        <v>292</v>
      </c>
      <c r="E402" s="6">
        <v>610</v>
      </c>
      <c r="F402" s="25">
        <v>29970</v>
      </c>
      <c r="G402" s="25">
        <v>29970</v>
      </c>
      <c r="H402" s="59">
        <f t="shared" si="125"/>
        <v>100</v>
      </c>
    </row>
    <row r="403" spans="1:8" ht="18.75" x14ac:dyDescent="0.25">
      <c r="A403" s="16" t="s">
        <v>43</v>
      </c>
      <c r="B403" s="8" t="s">
        <v>34</v>
      </c>
      <c r="C403" s="8" t="s">
        <v>243</v>
      </c>
      <c r="D403" s="6" t="s">
        <v>292</v>
      </c>
      <c r="E403" s="6">
        <v>800</v>
      </c>
      <c r="F403" s="25">
        <f>F404</f>
        <v>30</v>
      </c>
      <c r="G403" s="25">
        <f>G404</f>
        <v>30</v>
      </c>
      <c r="H403" s="59">
        <f t="shared" si="125"/>
        <v>100</v>
      </c>
    </row>
    <row r="404" spans="1:8" ht="18.75" x14ac:dyDescent="0.25">
      <c r="A404" s="16" t="s">
        <v>113</v>
      </c>
      <c r="B404" s="8" t="s">
        <v>34</v>
      </c>
      <c r="C404" s="8" t="s">
        <v>243</v>
      </c>
      <c r="D404" s="6" t="s">
        <v>292</v>
      </c>
      <c r="E404" s="6">
        <v>830</v>
      </c>
      <c r="F404" s="25">
        <v>30</v>
      </c>
      <c r="G404" s="25">
        <v>30</v>
      </c>
      <c r="H404" s="59">
        <f t="shared" si="125"/>
        <v>100</v>
      </c>
    </row>
    <row r="405" spans="1:8" ht="37.5" x14ac:dyDescent="0.25">
      <c r="A405" s="16" t="s">
        <v>293</v>
      </c>
      <c r="B405" s="8" t="s">
        <v>34</v>
      </c>
      <c r="C405" s="8" t="s">
        <v>243</v>
      </c>
      <c r="D405" s="8" t="s">
        <v>294</v>
      </c>
      <c r="E405" s="8"/>
      <c r="F405" s="25">
        <f>F406</f>
        <v>22785.8</v>
      </c>
      <c r="G405" s="46">
        <f t="shared" ref="G405:G409" si="127">G406</f>
        <v>22785.8</v>
      </c>
      <c r="H405" s="59">
        <f t="shared" si="125"/>
        <v>100</v>
      </c>
    </row>
    <row r="406" spans="1:8" ht="18.75" x14ac:dyDescent="0.25">
      <c r="A406" s="16" t="s">
        <v>11</v>
      </c>
      <c r="B406" s="8" t="s">
        <v>34</v>
      </c>
      <c r="C406" s="8" t="s">
        <v>243</v>
      </c>
      <c r="D406" s="6" t="s">
        <v>295</v>
      </c>
      <c r="E406" s="6"/>
      <c r="F406" s="25">
        <f>F407</f>
        <v>22785.8</v>
      </c>
      <c r="G406" s="46">
        <f t="shared" si="127"/>
        <v>22785.8</v>
      </c>
      <c r="H406" s="59">
        <f t="shared" si="125"/>
        <v>100</v>
      </c>
    </row>
    <row r="407" spans="1:8" ht="56.25" x14ac:dyDescent="0.25">
      <c r="A407" s="16" t="s">
        <v>13</v>
      </c>
      <c r="B407" s="8" t="s">
        <v>34</v>
      </c>
      <c r="C407" s="8" t="s">
        <v>243</v>
      </c>
      <c r="D407" s="6" t="s">
        <v>296</v>
      </c>
      <c r="E407" s="7"/>
      <c r="F407" s="25">
        <f>F408</f>
        <v>22785.8</v>
      </c>
      <c r="G407" s="46">
        <f t="shared" si="127"/>
        <v>22785.8</v>
      </c>
      <c r="H407" s="59">
        <f t="shared" si="125"/>
        <v>100</v>
      </c>
    </row>
    <row r="408" spans="1:8" ht="56.25" x14ac:dyDescent="0.25">
      <c r="A408" s="16" t="s">
        <v>297</v>
      </c>
      <c r="B408" s="8" t="s">
        <v>34</v>
      </c>
      <c r="C408" s="8" t="s">
        <v>243</v>
      </c>
      <c r="D408" s="6" t="s">
        <v>298</v>
      </c>
      <c r="E408" s="7"/>
      <c r="F408" s="25">
        <f>F409</f>
        <v>22785.8</v>
      </c>
      <c r="G408" s="46">
        <f t="shared" si="127"/>
        <v>22785.8</v>
      </c>
      <c r="H408" s="59">
        <f t="shared" si="125"/>
        <v>100</v>
      </c>
    </row>
    <row r="409" spans="1:8" ht="56.25" x14ac:dyDescent="0.25">
      <c r="A409" s="16" t="s">
        <v>133</v>
      </c>
      <c r="B409" s="8" t="s">
        <v>34</v>
      </c>
      <c r="C409" s="8" t="s">
        <v>243</v>
      </c>
      <c r="D409" s="6" t="s">
        <v>298</v>
      </c>
      <c r="E409" s="6" t="s">
        <v>134</v>
      </c>
      <c r="F409" s="25">
        <f>F410</f>
        <v>22785.8</v>
      </c>
      <c r="G409" s="46">
        <f t="shared" si="127"/>
        <v>22785.8</v>
      </c>
      <c r="H409" s="59">
        <f t="shared" si="125"/>
        <v>100</v>
      </c>
    </row>
    <row r="410" spans="1:8" ht="19.5" thickBot="1" x14ac:dyDescent="0.3">
      <c r="A410" s="61" t="s">
        <v>135</v>
      </c>
      <c r="B410" s="10" t="s">
        <v>34</v>
      </c>
      <c r="C410" s="10" t="s">
        <v>243</v>
      </c>
      <c r="D410" s="11" t="s">
        <v>298</v>
      </c>
      <c r="E410" s="11" t="s">
        <v>136</v>
      </c>
      <c r="F410" s="26">
        <v>22785.8</v>
      </c>
      <c r="G410" s="52">
        <v>22785.8</v>
      </c>
      <c r="H410" s="66">
        <f t="shared" si="125"/>
        <v>100</v>
      </c>
    </row>
    <row r="411" spans="1:8" ht="19.5" thickBot="1" x14ac:dyDescent="0.3">
      <c r="A411" s="20" t="s">
        <v>299</v>
      </c>
      <c r="B411" s="21" t="s">
        <v>186</v>
      </c>
      <c r="C411" s="21"/>
      <c r="D411" s="21"/>
      <c r="E411" s="21"/>
      <c r="F411" s="29">
        <f>F412+F461+F535+F618</f>
        <v>2258590.3000000003</v>
      </c>
      <c r="G411" s="42">
        <f>G412+G461+G535+G618</f>
        <v>2157893.2999999998</v>
      </c>
      <c r="H411" s="68">
        <f t="shared" si="125"/>
        <v>95.541599554376887</v>
      </c>
    </row>
    <row r="412" spans="1:8" ht="18.75" x14ac:dyDescent="0.25">
      <c r="A412" s="58" t="s">
        <v>300</v>
      </c>
      <c r="B412" s="5" t="s">
        <v>186</v>
      </c>
      <c r="C412" s="5" t="s">
        <v>6</v>
      </c>
      <c r="D412" s="12"/>
      <c r="E412" s="12"/>
      <c r="F412" s="24">
        <f>F421+F430+F413</f>
        <v>546271.5</v>
      </c>
      <c r="G412" s="24">
        <f>G421+G430+G413</f>
        <v>490304.69999999995</v>
      </c>
      <c r="H412" s="65">
        <f t="shared" si="125"/>
        <v>89.754764801019263</v>
      </c>
    </row>
    <row r="413" spans="1:8" ht="37.5" x14ac:dyDescent="0.25">
      <c r="A413" s="16" t="s">
        <v>9</v>
      </c>
      <c r="B413" s="8" t="s">
        <v>186</v>
      </c>
      <c r="C413" s="8" t="s">
        <v>6</v>
      </c>
      <c r="D413" s="8" t="s">
        <v>10</v>
      </c>
      <c r="E413" s="8"/>
      <c r="F413" s="24">
        <f t="shared" ref="F413:G419" si="128">F414</f>
        <v>4153.1000000000004</v>
      </c>
      <c r="G413" s="24">
        <f t="shared" si="128"/>
        <v>4153.1000000000004</v>
      </c>
      <c r="H413" s="59">
        <f t="shared" si="125"/>
        <v>100</v>
      </c>
    </row>
    <row r="414" spans="1:8" ht="37.5" x14ac:dyDescent="0.25">
      <c r="A414" s="16" t="s">
        <v>103</v>
      </c>
      <c r="B414" s="8" t="s">
        <v>186</v>
      </c>
      <c r="C414" s="8" t="s">
        <v>6</v>
      </c>
      <c r="D414" s="6" t="s">
        <v>104</v>
      </c>
      <c r="E414" s="6"/>
      <c r="F414" s="24">
        <f>F418+F415</f>
        <v>4153.1000000000004</v>
      </c>
      <c r="G414" s="24">
        <f>G418+G415</f>
        <v>4153.1000000000004</v>
      </c>
      <c r="H414" s="59">
        <f t="shared" si="125"/>
        <v>100</v>
      </c>
    </row>
    <row r="415" spans="1:8" ht="69" customHeight="1" x14ac:dyDescent="0.25">
      <c r="A415" s="16" t="s">
        <v>107</v>
      </c>
      <c r="B415" s="8" t="s">
        <v>186</v>
      </c>
      <c r="C415" s="8" t="s">
        <v>6</v>
      </c>
      <c r="D415" s="6">
        <v>1210200170</v>
      </c>
      <c r="E415" s="7"/>
      <c r="F415" s="24">
        <f t="shared" si="128"/>
        <v>4074.4</v>
      </c>
      <c r="G415" s="24">
        <f t="shared" si="128"/>
        <v>4074.4</v>
      </c>
      <c r="H415" s="59">
        <f t="shared" ref="H415:H417" si="129">G415/F415*100</f>
        <v>100</v>
      </c>
    </row>
    <row r="416" spans="1:8" ht="56.25" x14ac:dyDescent="0.25">
      <c r="A416" s="16" t="s">
        <v>29</v>
      </c>
      <c r="B416" s="8" t="s">
        <v>186</v>
      </c>
      <c r="C416" s="8" t="s">
        <v>6</v>
      </c>
      <c r="D416" s="6">
        <v>1210200170</v>
      </c>
      <c r="E416" s="6" t="s">
        <v>30</v>
      </c>
      <c r="F416" s="24">
        <f t="shared" si="128"/>
        <v>4074.4</v>
      </c>
      <c r="G416" s="24">
        <f t="shared" si="128"/>
        <v>4074.4</v>
      </c>
      <c r="H416" s="59">
        <f t="shared" si="129"/>
        <v>100</v>
      </c>
    </row>
    <row r="417" spans="1:8" ht="56.25" x14ac:dyDescent="0.25">
      <c r="A417" s="16" t="s">
        <v>31</v>
      </c>
      <c r="B417" s="8" t="s">
        <v>186</v>
      </c>
      <c r="C417" s="8" t="s">
        <v>6</v>
      </c>
      <c r="D417" s="6">
        <v>1210200170</v>
      </c>
      <c r="E417" s="6" t="s">
        <v>32</v>
      </c>
      <c r="F417" s="24">
        <v>4074.4</v>
      </c>
      <c r="G417" s="24">
        <v>4074.4</v>
      </c>
      <c r="H417" s="59">
        <f t="shared" si="129"/>
        <v>100</v>
      </c>
    </row>
    <row r="418" spans="1:8" ht="46.5" customHeight="1" x14ac:dyDescent="0.25">
      <c r="A418" s="16" t="s">
        <v>413</v>
      </c>
      <c r="B418" s="8" t="s">
        <v>186</v>
      </c>
      <c r="C418" s="8" t="s">
        <v>6</v>
      </c>
      <c r="D418" s="6">
        <v>1210200180</v>
      </c>
      <c r="E418" s="7"/>
      <c r="F418" s="24">
        <f t="shared" si="128"/>
        <v>78.7</v>
      </c>
      <c r="G418" s="24">
        <f t="shared" si="128"/>
        <v>78.7</v>
      </c>
      <c r="H418" s="59">
        <f t="shared" si="125"/>
        <v>100</v>
      </c>
    </row>
    <row r="419" spans="1:8" ht="56.25" x14ac:dyDescent="0.25">
      <c r="A419" s="16" t="s">
        <v>29</v>
      </c>
      <c r="B419" s="8" t="s">
        <v>186</v>
      </c>
      <c r="C419" s="8" t="s">
        <v>6</v>
      </c>
      <c r="D419" s="6">
        <v>1210200180</v>
      </c>
      <c r="E419" s="6" t="s">
        <v>30</v>
      </c>
      <c r="F419" s="24">
        <f t="shared" si="128"/>
        <v>78.7</v>
      </c>
      <c r="G419" s="24">
        <f t="shared" si="128"/>
        <v>78.7</v>
      </c>
      <c r="H419" s="59">
        <f t="shared" si="125"/>
        <v>100</v>
      </c>
    </row>
    <row r="420" spans="1:8" ht="56.25" x14ac:dyDescent="0.25">
      <c r="A420" s="16" t="s">
        <v>31</v>
      </c>
      <c r="B420" s="8" t="s">
        <v>186</v>
      </c>
      <c r="C420" s="8" t="s">
        <v>6</v>
      </c>
      <c r="D420" s="6">
        <v>1210200180</v>
      </c>
      <c r="E420" s="6" t="s">
        <v>32</v>
      </c>
      <c r="F420" s="24">
        <v>78.7</v>
      </c>
      <c r="G420" s="45">
        <v>78.7</v>
      </c>
      <c r="H420" s="59">
        <f t="shared" si="125"/>
        <v>100</v>
      </c>
    </row>
    <row r="421" spans="1:8" ht="37.5" x14ac:dyDescent="0.25">
      <c r="A421" s="16" t="s">
        <v>222</v>
      </c>
      <c r="B421" s="8" t="s">
        <v>186</v>
      </c>
      <c r="C421" s="8" t="s">
        <v>6</v>
      </c>
      <c r="D421" s="8" t="s">
        <v>223</v>
      </c>
      <c r="E421" s="8"/>
      <c r="F421" s="25">
        <f>F422</f>
        <v>4285.8</v>
      </c>
      <c r="G421" s="46">
        <f t="shared" ref="G421:G428" si="130">G422</f>
        <v>3314.6</v>
      </c>
      <c r="H421" s="59">
        <f t="shared" si="125"/>
        <v>77.339119884268982</v>
      </c>
    </row>
    <row r="422" spans="1:8" ht="56.25" x14ac:dyDescent="0.25">
      <c r="A422" s="16" t="s">
        <v>301</v>
      </c>
      <c r="B422" s="8" t="s">
        <v>186</v>
      </c>
      <c r="C422" s="8" t="s">
        <v>6</v>
      </c>
      <c r="D422" s="6" t="s">
        <v>302</v>
      </c>
      <c r="E422" s="6"/>
      <c r="F422" s="25">
        <f>F424+F427</f>
        <v>4285.8</v>
      </c>
      <c r="G422" s="25">
        <f>G424+G427</f>
        <v>3314.6</v>
      </c>
      <c r="H422" s="59">
        <f t="shared" si="125"/>
        <v>77.339119884268982</v>
      </c>
    </row>
    <row r="423" spans="1:8" ht="93.75" x14ac:dyDescent="0.25">
      <c r="A423" s="16" t="s">
        <v>765</v>
      </c>
      <c r="B423" s="8" t="s">
        <v>186</v>
      </c>
      <c r="C423" s="8" t="s">
        <v>6</v>
      </c>
      <c r="D423" s="6">
        <v>1730200000</v>
      </c>
      <c r="E423" s="6"/>
      <c r="F423" s="25">
        <f>F424+F427</f>
        <v>4285.8</v>
      </c>
      <c r="G423" s="46">
        <f t="shared" si="130"/>
        <v>2200</v>
      </c>
      <c r="H423" s="59">
        <f t="shared" ref="H423:H426" si="131">G423/F423*100</f>
        <v>51.332306687199591</v>
      </c>
    </row>
    <row r="424" spans="1:8" ht="37.5" x14ac:dyDescent="0.25">
      <c r="A424" s="16" t="s">
        <v>766</v>
      </c>
      <c r="B424" s="8" t="s">
        <v>186</v>
      </c>
      <c r="C424" s="8" t="s">
        <v>6</v>
      </c>
      <c r="D424" s="6">
        <v>1730201260</v>
      </c>
      <c r="E424" s="6"/>
      <c r="F424" s="25">
        <f>F425</f>
        <v>2200</v>
      </c>
      <c r="G424" s="46">
        <f t="shared" si="130"/>
        <v>2200</v>
      </c>
      <c r="H424" s="59">
        <f t="shared" si="131"/>
        <v>100</v>
      </c>
    </row>
    <row r="425" spans="1:8" ht="56.25" x14ac:dyDescent="0.25">
      <c r="A425" s="16" t="s">
        <v>29</v>
      </c>
      <c r="B425" s="8" t="s">
        <v>186</v>
      </c>
      <c r="C425" s="8" t="s">
        <v>6</v>
      </c>
      <c r="D425" s="6">
        <v>1730201260</v>
      </c>
      <c r="E425" s="6">
        <v>200</v>
      </c>
      <c r="F425" s="25">
        <f>F426</f>
        <v>2200</v>
      </c>
      <c r="G425" s="46">
        <f t="shared" si="130"/>
        <v>2200</v>
      </c>
      <c r="H425" s="59">
        <f t="shared" si="131"/>
        <v>100</v>
      </c>
    </row>
    <row r="426" spans="1:8" ht="56.25" x14ac:dyDescent="0.25">
      <c r="A426" s="16" t="s">
        <v>31</v>
      </c>
      <c r="B426" s="8" t="s">
        <v>186</v>
      </c>
      <c r="C426" s="8" t="s">
        <v>6</v>
      </c>
      <c r="D426" s="6">
        <v>1730201260</v>
      </c>
      <c r="E426" s="6">
        <v>240</v>
      </c>
      <c r="F426" s="25">
        <v>2200</v>
      </c>
      <c r="G426" s="47">
        <v>2200</v>
      </c>
      <c r="H426" s="59">
        <f t="shared" si="131"/>
        <v>100</v>
      </c>
    </row>
    <row r="427" spans="1:8" ht="112.5" x14ac:dyDescent="0.25">
      <c r="A427" s="16" t="s">
        <v>767</v>
      </c>
      <c r="B427" s="8" t="s">
        <v>186</v>
      </c>
      <c r="C427" s="8" t="s">
        <v>6</v>
      </c>
      <c r="D427" s="6" t="s">
        <v>768</v>
      </c>
      <c r="E427" s="6"/>
      <c r="F427" s="25">
        <f>F428</f>
        <v>2085.8000000000002</v>
      </c>
      <c r="G427" s="46">
        <f t="shared" si="130"/>
        <v>1114.5999999999999</v>
      </c>
      <c r="H427" s="59">
        <f t="shared" ref="H427:H429" si="132">G427/F427*100</f>
        <v>53.437529964522</v>
      </c>
    </row>
    <row r="428" spans="1:8" ht="18.75" x14ac:dyDescent="0.25">
      <c r="A428" s="16" t="s">
        <v>43</v>
      </c>
      <c r="B428" s="8" t="s">
        <v>186</v>
      </c>
      <c r="C428" s="8" t="s">
        <v>6</v>
      </c>
      <c r="D428" s="6" t="s">
        <v>768</v>
      </c>
      <c r="E428" s="6">
        <v>800</v>
      </c>
      <c r="F428" s="25">
        <f>F429</f>
        <v>2085.8000000000002</v>
      </c>
      <c r="G428" s="46">
        <f t="shared" si="130"/>
        <v>1114.5999999999999</v>
      </c>
      <c r="H428" s="59">
        <f t="shared" si="132"/>
        <v>53.437529964522</v>
      </c>
    </row>
    <row r="429" spans="1:8" ht="93.75" x14ac:dyDescent="0.25">
      <c r="A429" s="16" t="s">
        <v>269</v>
      </c>
      <c r="B429" s="8" t="s">
        <v>186</v>
      </c>
      <c r="C429" s="8" t="s">
        <v>6</v>
      </c>
      <c r="D429" s="6" t="s">
        <v>768</v>
      </c>
      <c r="E429" s="6">
        <v>810</v>
      </c>
      <c r="F429" s="25">
        <v>2085.8000000000002</v>
      </c>
      <c r="G429" s="47">
        <v>1114.5999999999999</v>
      </c>
      <c r="H429" s="59">
        <f t="shared" si="132"/>
        <v>53.437529964522</v>
      </c>
    </row>
    <row r="430" spans="1:8" ht="37.5" x14ac:dyDescent="0.25">
      <c r="A430" s="16" t="s">
        <v>303</v>
      </c>
      <c r="B430" s="8" t="s">
        <v>186</v>
      </c>
      <c r="C430" s="8" t="s">
        <v>6</v>
      </c>
      <c r="D430" s="8" t="s">
        <v>304</v>
      </c>
      <c r="E430" s="8"/>
      <c r="F430" s="25">
        <f>F431+F442</f>
        <v>537832.6</v>
      </c>
      <c r="G430" s="46">
        <f>G431+G442</f>
        <v>482837</v>
      </c>
      <c r="H430" s="59">
        <f t="shared" si="125"/>
        <v>89.77458785503147</v>
      </c>
    </row>
    <row r="431" spans="1:8" ht="56.25" x14ac:dyDescent="0.25">
      <c r="A431" s="16" t="s">
        <v>305</v>
      </c>
      <c r="B431" s="8" t="s">
        <v>186</v>
      </c>
      <c r="C431" s="8" t="s">
        <v>6</v>
      </c>
      <c r="D431" s="6" t="s">
        <v>306</v>
      </c>
      <c r="E431" s="6"/>
      <c r="F431" s="25">
        <f>F432</f>
        <v>173308.4</v>
      </c>
      <c r="G431" s="46">
        <f t="shared" ref="G431" si="133">G432</f>
        <v>137342.1</v>
      </c>
      <c r="H431" s="59">
        <f t="shared" si="125"/>
        <v>79.247226331787729</v>
      </c>
    </row>
    <row r="432" spans="1:8" ht="56.25" x14ac:dyDescent="0.25">
      <c r="A432" s="16" t="s">
        <v>307</v>
      </c>
      <c r="B432" s="8" t="s">
        <v>186</v>
      </c>
      <c r="C432" s="8" t="s">
        <v>6</v>
      </c>
      <c r="D432" s="6" t="s">
        <v>308</v>
      </c>
      <c r="E432" s="7"/>
      <c r="F432" s="25">
        <f>F436+F433+F439</f>
        <v>173308.4</v>
      </c>
      <c r="G432" s="25">
        <f>G436+G433+G439</f>
        <v>137342.1</v>
      </c>
      <c r="H432" s="59">
        <f t="shared" si="125"/>
        <v>79.247226331787729</v>
      </c>
    </row>
    <row r="433" spans="1:8" ht="56.25" x14ac:dyDescent="0.25">
      <c r="A433" s="16" t="s">
        <v>309</v>
      </c>
      <c r="B433" s="8" t="s">
        <v>186</v>
      </c>
      <c r="C433" s="8" t="s">
        <v>6</v>
      </c>
      <c r="D433" s="6" t="s">
        <v>710</v>
      </c>
      <c r="E433" s="7"/>
      <c r="F433" s="25">
        <f>F434</f>
        <v>123177.1</v>
      </c>
      <c r="G433" s="46">
        <f>G434</f>
        <v>97046.1</v>
      </c>
      <c r="H433" s="59">
        <f t="shared" si="125"/>
        <v>78.785829508894096</v>
      </c>
    </row>
    <row r="434" spans="1:8" ht="56.25" x14ac:dyDescent="0.25">
      <c r="A434" s="16" t="s">
        <v>311</v>
      </c>
      <c r="B434" s="8" t="s">
        <v>186</v>
      </c>
      <c r="C434" s="8" t="s">
        <v>6</v>
      </c>
      <c r="D434" s="6" t="s">
        <v>710</v>
      </c>
      <c r="E434" s="6" t="s">
        <v>312</v>
      </c>
      <c r="F434" s="25">
        <f>F435</f>
        <v>123177.1</v>
      </c>
      <c r="G434" s="46">
        <f>G435</f>
        <v>97046.1</v>
      </c>
      <c r="H434" s="59">
        <f t="shared" si="125"/>
        <v>78.785829508894096</v>
      </c>
    </row>
    <row r="435" spans="1:8" ht="18.75" x14ac:dyDescent="0.25">
      <c r="A435" s="16" t="s">
        <v>344</v>
      </c>
      <c r="B435" s="8" t="s">
        <v>186</v>
      </c>
      <c r="C435" s="8" t="s">
        <v>6</v>
      </c>
      <c r="D435" s="6" t="s">
        <v>710</v>
      </c>
      <c r="E435" s="6">
        <v>410</v>
      </c>
      <c r="F435" s="25">
        <v>123177.1</v>
      </c>
      <c r="G435" s="47">
        <v>97046.1</v>
      </c>
      <c r="H435" s="59">
        <f t="shared" si="125"/>
        <v>78.785829508894096</v>
      </c>
    </row>
    <row r="436" spans="1:8" ht="56.25" x14ac:dyDescent="0.25">
      <c r="A436" s="16" t="s">
        <v>309</v>
      </c>
      <c r="B436" s="8" t="s">
        <v>186</v>
      </c>
      <c r="C436" s="8" t="s">
        <v>6</v>
      </c>
      <c r="D436" s="6" t="s">
        <v>310</v>
      </c>
      <c r="E436" s="7"/>
      <c r="F436" s="25">
        <f>F437</f>
        <v>38126.199999999997</v>
      </c>
      <c r="G436" s="46">
        <f>G437</f>
        <v>30066.400000000001</v>
      </c>
      <c r="H436" s="59">
        <f t="shared" si="125"/>
        <v>78.860206367275012</v>
      </c>
    </row>
    <row r="437" spans="1:8" ht="56.25" x14ac:dyDescent="0.25">
      <c r="A437" s="16" t="s">
        <v>311</v>
      </c>
      <c r="B437" s="8" t="s">
        <v>186</v>
      </c>
      <c r="C437" s="8" t="s">
        <v>6</v>
      </c>
      <c r="D437" s="6" t="s">
        <v>310</v>
      </c>
      <c r="E437" s="6" t="s">
        <v>312</v>
      </c>
      <c r="F437" s="25">
        <f>F438</f>
        <v>38126.199999999997</v>
      </c>
      <c r="G437" s="46">
        <f>G438</f>
        <v>30066.400000000001</v>
      </c>
      <c r="H437" s="59">
        <f t="shared" si="125"/>
        <v>78.860206367275012</v>
      </c>
    </row>
    <row r="438" spans="1:8" ht="18.75" x14ac:dyDescent="0.25">
      <c r="A438" s="16" t="s">
        <v>344</v>
      </c>
      <c r="B438" s="8" t="s">
        <v>186</v>
      </c>
      <c r="C438" s="8" t="s">
        <v>6</v>
      </c>
      <c r="D438" s="6" t="s">
        <v>310</v>
      </c>
      <c r="E438" s="6">
        <v>410</v>
      </c>
      <c r="F438" s="25">
        <v>38126.199999999997</v>
      </c>
      <c r="G438" s="47">
        <v>30066.400000000001</v>
      </c>
      <c r="H438" s="59">
        <f t="shared" si="125"/>
        <v>78.860206367275012</v>
      </c>
    </row>
    <row r="439" spans="1:8" ht="56.25" x14ac:dyDescent="0.25">
      <c r="A439" s="16" t="s">
        <v>309</v>
      </c>
      <c r="B439" s="8" t="s">
        <v>186</v>
      </c>
      <c r="C439" s="8" t="s">
        <v>6</v>
      </c>
      <c r="D439" s="6" t="s">
        <v>788</v>
      </c>
      <c r="E439" s="7"/>
      <c r="F439" s="25">
        <f>F440</f>
        <v>12005.1</v>
      </c>
      <c r="G439" s="46">
        <f>G440</f>
        <v>10229.6</v>
      </c>
      <c r="H439" s="59">
        <f t="shared" ref="H439:H441" si="134">G439/F439*100</f>
        <v>85.210452224471268</v>
      </c>
    </row>
    <row r="440" spans="1:8" ht="56.25" x14ac:dyDescent="0.25">
      <c r="A440" s="16" t="s">
        <v>311</v>
      </c>
      <c r="B440" s="8" t="s">
        <v>186</v>
      </c>
      <c r="C440" s="8" t="s">
        <v>6</v>
      </c>
      <c r="D440" s="6" t="s">
        <v>788</v>
      </c>
      <c r="E440" s="6" t="s">
        <v>312</v>
      </c>
      <c r="F440" s="25">
        <f>F441</f>
        <v>12005.1</v>
      </c>
      <c r="G440" s="46">
        <f>G441</f>
        <v>10229.6</v>
      </c>
      <c r="H440" s="59">
        <f t="shared" si="134"/>
        <v>85.210452224471268</v>
      </c>
    </row>
    <row r="441" spans="1:8" ht="18.75" x14ac:dyDescent="0.25">
      <c r="A441" s="16" t="s">
        <v>344</v>
      </c>
      <c r="B441" s="8" t="s">
        <v>186</v>
      </c>
      <c r="C441" s="8" t="s">
        <v>6</v>
      </c>
      <c r="D441" s="6" t="s">
        <v>788</v>
      </c>
      <c r="E441" s="6">
        <v>410</v>
      </c>
      <c r="F441" s="25">
        <v>12005.1</v>
      </c>
      <c r="G441" s="47">
        <v>10229.6</v>
      </c>
      <c r="H441" s="59">
        <f t="shared" si="134"/>
        <v>85.210452224471268</v>
      </c>
    </row>
    <row r="442" spans="1:8" ht="56.25" x14ac:dyDescent="0.25">
      <c r="A442" s="16" t="s">
        <v>315</v>
      </c>
      <c r="B442" s="8" t="s">
        <v>186</v>
      </c>
      <c r="C442" s="8" t="s">
        <v>6</v>
      </c>
      <c r="D442" s="6" t="s">
        <v>316</v>
      </c>
      <c r="E442" s="6"/>
      <c r="F442" s="25">
        <f>F443+F452</f>
        <v>364524.2</v>
      </c>
      <c r="G442" s="25">
        <f>G443+G452</f>
        <v>345494.89999999997</v>
      </c>
      <c r="H442" s="59">
        <f t="shared" si="125"/>
        <v>94.779688152391515</v>
      </c>
    </row>
    <row r="443" spans="1:8" ht="37.5" x14ac:dyDescent="0.25">
      <c r="A443" s="16" t="s">
        <v>317</v>
      </c>
      <c r="B443" s="8" t="s">
        <v>186</v>
      </c>
      <c r="C443" s="8" t="s">
        <v>6</v>
      </c>
      <c r="D443" s="6" t="s">
        <v>318</v>
      </c>
      <c r="E443" s="7"/>
      <c r="F443" s="25">
        <f>F444+F449</f>
        <v>338781</v>
      </c>
      <c r="G443" s="46">
        <f t="shared" ref="G443" si="135">G444+G449</f>
        <v>330388.3</v>
      </c>
      <c r="H443" s="59">
        <f t="shared" si="125"/>
        <v>97.522676891561204</v>
      </c>
    </row>
    <row r="444" spans="1:8" ht="56.25" x14ac:dyDescent="0.25">
      <c r="A444" s="16" t="s">
        <v>319</v>
      </c>
      <c r="B444" s="8" t="s">
        <v>186</v>
      </c>
      <c r="C444" s="8" t="s">
        <v>6</v>
      </c>
      <c r="D444" s="6" t="s">
        <v>320</v>
      </c>
      <c r="E444" s="7"/>
      <c r="F444" s="25">
        <f>F445+F447</f>
        <v>45627.700000000004</v>
      </c>
      <c r="G444" s="46">
        <f t="shared" ref="G444" si="136">G445+G447</f>
        <v>43396.1</v>
      </c>
      <c r="H444" s="59">
        <f t="shared" si="125"/>
        <v>95.109111351218658</v>
      </c>
    </row>
    <row r="445" spans="1:8" ht="56.25" x14ac:dyDescent="0.25">
      <c r="A445" s="16" t="s">
        <v>29</v>
      </c>
      <c r="B445" s="8" t="s">
        <v>186</v>
      </c>
      <c r="C445" s="8" t="s">
        <v>6</v>
      </c>
      <c r="D445" s="6" t="s">
        <v>320</v>
      </c>
      <c r="E445" s="6">
        <v>200</v>
      </c>
      <c r="F445" s="25">
        <f>F446</f>
        <v>1963.9</v>
      </c>
      <c r="G445" s="46">
        <f t="shared" ref="G445" si="137">G446</f>
        <v>1954</v>
      </c>
      <c r="H445" s="59">
        <f t="shared" si="125"/>
        <v>99.495901013289881</v>
      </c>
    </row>
    <row r="446" spans="1:8" ht="56.25" x14ac:dyDescent="0.25">
      <c r="A446" s="16" t="s">
        <v>31</v>
      </c>
      <c r="B446" s="8" t="s">
        <v>186</v>
      </c>
      <c r="C446" s="8" t="s">
        <v>6</v>
      </c>
      <c r="D446" s="6" t="s">
        <v>320</v>
      </c>
      <c r="E446" s="6">
        <v>240</v>
      </c>
      <c r="F446" s="25">
        <v>1963.9</v>
      </c>
      <c r="G446" s="46">
        <v>1954</v>
      </c>
      <c r="H446" s="59">
        <f t="shared" si="125"/>
        <v>99.495901013289881</v>
      </c>
    </row>
    <row r="447" spans="1:8" ht="56.25" x14ac:dyDescent="0.25">
      <c r="A447" s="16" t="s">
        <v>311</v>
      </c>
      <c r="B447" s="8" t="s">
        <v>186</v>
      </c>
      <c r="C447" s="8" t="s">
        <v>6</v>
      </c>
      <c r="D447" s="6" t="s">
        <v>320</v>
      </c>
      <c r="E447" s="6" t="s">
        <v>312</v>
      </c>
      <c r="F447" s="25">
        <f>F448</f>
        <v>43663.8</v>
      </c>
      <c r="G447" s="46">
        <f t="shared" ref="G447" si="138">G448</f>
        <v>41442.1</v>
      </c>
      <c r="H447" s="59">
        <f t="shared" si="125"/>
        <v>94.911803370297591</v>
      </c>
    </row>
    <row r="448" spans="1:8" ht="18.75" x14ac:dyDescent="0.25">
      <c r="A448" s="16" t="s">
        <v>344</v>
      </c>
      <c r="B448" s="8" t="s">
        <v>186</v>
      </c>
      <c r="C448" s="8" t="s">
        <v>6</v>
      </c>
      <c r="D448" s="6" t="s">
        <v>320</v>
      </c>
      <c r="E448" s="6">
        <v>410</v>
      </c>
      <c r="F448" s="25">
        <v>43663.8</v>
      </c>
      <c r="G448" s="47">
        <v>41442.1</v>
      </c>
      <c r="H448" s="59">
        <f t="shared" si="125"/>
        <v>94.911803370297591</v>
      </c>
    </row>
    <row r="449" spans="1:8" ht="37.5" x14ac:dyDescent="0.25">
      <c r="A449" s="16" t="s">
        <v>321</v>
      </c>
      <c r="B449" s="8" t="s">
        <v>186</v>
      </c>
      <c r="C449" s="8" t="s">
        <v>6</v>
      </c>
      <c r="D449" s="6" t="s">
        <v>322</v>
      </c>
      <c r="E449" s="7"/>
      <c r="F449" s="25">
        <f>F450</f>
        <v>293153.3</v>
      </c>
      <c r="G449" s="46">
        <f t="shared" ref="G449" si="139">G450</f>
        <v>286992.2</v>
      </c>
      <c r="H449" s="59">
        <f t="shared" si="125"/>
        <v>97.898335103169572</v>
      </c>
    </row>
    <row r="450" spans="1:8" ht="56.25" x14ac:dyDescent="0.25">
      <c r="A450" s="16" t="s">
        <v>311</v>
      </c>
      <c r="B450" s="8" t="s">
        <v>186</v>
      </c>
      <c r="C450" s="8" t="s">
        <v>6</v>
      </c>
      <c r="D450" s="6" t="s">
        <v>322</v>
      </c>
      <c r="E450" s="6" t="s">
        <v>312</v>
      </c>
      <c r="F450" s="25">
        <f>F451</f>
        <v>293153.3</v>
      </c>
      <c r="G450" s="46">
        <f>G451</f>
        <v>286992.2</v>
      </c>
      <c r="H450" s="59">
        <f t="shared" si="125"/>
        <v>97.898335103169572</v>
      </c>
    </row>
    <row r="451" spans="1:8" ht="18.75" x14ac:dyDescent="0.25">
      <c r="A451" s="16" t="s">
        <v>344</v>
      </c>
      <c r="B451" s="8" t="s">
        <v>186</v>
      </c>
      <c r="C451" s="8" t="s">
        <v>6</v>
      </c>
      <c r="D451" s="6" t="s">
        <v>322</v>
      </c>
      <c r="E451" s="6">
        <v>410</v>
      </c>
      <c r="F451" s="25">
        <v>293153.3</v>
      </c>
      <c r="G451" s="46">
        <v>286992.2</v>
      </c>
      <c r="H451" s="59">
        <f t="shared" si="125"/>
        <v>97.898335103169572</v>
      </c>
    </row>
    <row r="452" spans="1:8" ht="150" x14ac:dyDescent="0.25">
      <c r="A452" s="16" t="s">
        <v>323</v>
      </c>
      <c r="B452" s="8" t="s">
        <v>186</v>
      </c>
      <c r="C452" s="8" t="s">
        <v>6</v>
      </c>
      <c r="D452" s="6" t="s">
        <v>324</v>
      </c>
      <c r="E452" s="7"/>
      <c r="F452" s="25">
        <f>F458+F453</f>
        <v>25743.200000000001</v>
      </c>
      <c r="G452" s="25">
        <f>G458+G453</f>
        <v>15106.599999999999</v>
      </c>
      <c r="H452" s="59">
        <f t="shared" si="125"/>
        <v>58.681904347555843</v>
      </c>
    </row>
    <row r="453" spans="1:8" ht="59.25" customHeight="1" x14ac:dyDescent="0.25">
      <c r="A453" s="16" t="s">
        <v>319</v>
      </c>
      <c r="B453" s="8" t="s">
        <v>186</v>
      </c>
      <c r="C453" s="8" t="s">
        <v>6</v>
      </c>
      <c r="D453" s="6">
        <v>1920479602</v>
      </c>
      <c r="E453" s="7"/>
      <c r="F453" s="25">
        <f>F454+F456</f>
        <v>5000.7</v>
      </c>
      <c r="G453" s="25">
        <f>G454+G456</f>
        <v>5000.7</v>
      </c>
      <c r="H453" s="59">
        <f t="shared" si="125"/>
        <v>100</v>
      </c>
    </row>
    <row r="454" spans="1:8" ht="56.25" x14ac:dyDescent="0.25">
      <c r="A454" s="16" t="s">
        <v>311</v>
      </c>
      <c r="B454" s="8" t="s">
        <v>186</v>
      </c>
      <c r="C454" s="8" t="s">
        <v>6</v>
      </c>
      <c r="D454" s="6">
        <v>1920479602</v>
      </c>
      <c r="E454" s="6" t="s">
        <v>312</v>
      </c>
      <c r="F454" s="25">
        <f>F455</f>
        <v>4990.8999999999996</v>
      </c>
      <c r="G454" s="25">
        <f>G455</f>
        <v>4990.8999999999996</v>
      </c>
      <c r="H454" s="59">
        <f t="shared" si="125"/>
        <v>100</v>
      </c>
    </row>
    <row r="455" spans="1:8" ht="18.75" x14ac:dyDescent="0.25">
      <c r="A455" s="16" t="s">
        <v>344</v>
      </c>
      <c r="B455" s="8" t="s">
        <v>186</v>
      </c>
      <c r="C455" s="8" t="s">
        <v>6</v>
      </c>
      <c r="D455" s="6">
        <v>1920479602</v>
      </c>
      <c r="E455" s="6">
        <v>410</v>
      </c>
      <c r="F455" s="25">
        <v>4990.8999999999996</v>
      </c>
      <c r="G455" s="46">
        <v>4990.8999999999996</v>
      </c>
      <c r="H455" s="59">
        <f t="shared" si="125"/>
        <v>100</v>
      </c>
    </row>
    <row r="456" spans="1:8" ht="18.75" x14ac:dyDescent="0.25">
      <c r="A456" s="16" t="s">
        <v>43</v>
      </c>
      <c r="B456" s="8" t="s">
        <v>186</v>
      </c>
      <c r="C456" s="8" t="s">
        <v>6</v>
      </c>
      <c r="D456" s="6">
        <v>1920479602</v>
      </c>
      <c r="E456" s="6">
        <v>800</v>
      </c>
      <c r="F456" s="25">
        <f>F457</f>
        <v>9.8000000000000007</v>
      </c>
      <c r="G456" s="25">
        <f>G457</f>
        <v>9.8000000000000007</v>
      </c>
      <c r="H456" s="59">
        <f t="shared" si="125"/>
        <v>100</v>
      </c>
    </row>
    <row r="457" spans="1:8" ht="18.75" x14ac:dyDescent="0.25">
      <c r="A457" s="16" t="s">
        <v>113</v>
      </c>
      <c r="B457" s="8" t="s">
        <v>186</v>
      </c>
      <c r="C457" s="8" t="s">
        <v>6</v>
      </c>
      <c r="D457" s="6">
        <v>1920479602</v>
      </c>
      <c r="E457" s="6">
        <v>830</v>
      </c>
      <c r="F457" s="25">
        <v>9.8000000000000007</v>
      </c>
      <c r="G457" s="46">
        <v>9.8000000000000007</v>
      </c>
      <c r="H457" s="59">
        <f t="shared" si="125"/>
        <v>100</v>
      </c>
    </row>
    <row r="458" spans="1:8" ht="37.5" x14ac:dyDescent="0.25">
      <c r="A458" s="16" t="s">
        <v>321</v>
      </c>
      <c r="B458" s="8" t="s">
        <v>186</v>
      </c>
      <c r="C458" s="8" t="s">
        <v>6</v>
      </c>
      <c r="D458" s="6" t="s">
        <v>325</v>
      </c>
      <c r="E458" s="7"/>
      <c r="F458" s="25">
        <f>F459</f>
        <v>20742.5</v>
      </c>
      <c r="G458" s="46">
        <f t="shared" ref="G458:G459" si="140">G459</f>
        <v>10105.9</v>
      </c>
      <c r="H458" s="59">
        <f t="shared" si="125"/>
        <v>48.720742437025429</v>
      </c>
    </row>
    <row r="459" spans="1:8" ht="56.25" x14ac:dyDescent="0.25">
      <c r="A459" s="16" t="s">
        <v>311</v>
      </c>
      <c r="B459" s="8" t="s">
        <v>186</v>
      </c>
      <c r="C459" s="8" t="s">
        <v>6</v>
      </c>
      <c r="D459" s="6" t="s">
        <v>325</v>
      </c>
      <c r="E459" s="6" t="s">
        <v>312</v>
      </c>
      <c r="F459" s="25">
        <f>F460</f>
        <v>20742.5</v>
      </c>
      <c r="G459" s="46">
        <f t="shared" si="140"/>
        <v>10105.9</v>
      </c>
      <c r="H459" s="59">
        <f t="shared" si="125"/>
        <v>48.720742437025429</v>
      </c>
    </row>
    <row r="460" spans="1:8" ht="30.75" customHeight="1" x14ac:dyDescent="0.25">
      <c r="A460" s="16" t="s">
        <v>700</v>
      </c>
      <c r="B460" s="8" t="s">
        <v>186</v>
      </c>
      <c r="C460" s="8" t="s">
        <v>6</v>
      </c>
      <c r="D460" s="6" t="s">
        <v>325</v>
      </c>
      <c r="E460" s="6">
        <v>410</v>
      </c>
      <c r="F460" s="25">
        <v>20742.5</v>
      </c>
      <c r="G460" s="47">
        <v>10105.9</v>
      </c>
      <c r="H460" s="59">
        <f t="shared" si="125"/>
        <v>48.720742437025429</v>
      </c>
    </row>
    <row r="461" spans="1:8" ht="18.75" x14ac:dyDescent="0.25">
      <c r="A461" s="16" t="s">
        <v>326</v>
      </c>
      <c r="B461" s="8" t="s">
        <v>186</v>
      </c>
      <c r="C461" s="8" t="s">
        <v>8</v>
      </c>
      <c r="D461" s="9"/>
      <c r="E461" s="9"/>
      <c r="F461" s="25">
        <f>F462+F526</f>
        <v>599397.10000000009</v>
      </c>
      <c r="G461" s="25">
        <f>G462+G526</f>
        <v>562634.30000000005</v>
      </c>
      <c r="H461" s="59">
        <f t="shared" si="125"/>
        <v>93.866703726127469</v>
      </c>
    </row>
    <row r="462" spans="1:8" ht="56.25" x14ac:dyDescent="0.25">
      <c r="A462" s="16" t="s">
        <v>327</v>
      </c>
      <c r="B462" s="8" t="s">
        <v>186</v>
      </c>
      <c r="C462" s="8" t="s">
        <v>8</v>
      </c>
      <c r="D462" s="8" t="s">
        <v>328</v>
      </c>
      <c r="E462" s="8"/>
      <c r="F462" s="25">
        <f>F463+F468+F477+F501+F506+F513</f>
        <v>567819.80000000005</v>
      </c>
      <c r="G462" s="25">
        <f>G463+G468+G477+G501+G506+G513</f>
        <v>543671.4</v>
      </c>
      <c r="H462" s="59">
        <f t="shared" si="125"/>
        <v>95.747171902071742</v>
      </c>
    </row>
    <row r="463" spans="1:8" ht="18.75" x14ac:dyDescent="0.25">
      <c r="A463" s="16" t="s">
        <v>329</v>
      </c>
      <c r="B463" s="8" t="s">
        <v>186</v>
      </c>
      <c r="C463" s="8" t="s">
        <v>8</v>
      </c>
      <c r="D463" s="6" t="s">
        <v>330</v>
      </c>
      <c r="E463" s="6"/>
      <c r="F463" s="25">
        <f>F464</f>
        <v>4105.6000000000004</v>
      </c>
      <c r="G463" s="25">
        <f>G464</f>
        <v>3932.9</v>
      </c>
      <c r="H463" s="59">
        <f t="shared" si="125"/>
        <v>95.793550272798129</v>
      </c>
    </row>
    <row r="464" spans="1:8" ht="112.5" x14ac:dyDescent="0.25">
      <c r="A464" s="16" t="s">
        <v>331</v>
      </c>
      <c r="B464" s="8" t="s">
        <v>186</v>
      </c>
      <c r="C464" s="8" t="s">
        <v>8</v>
      </c>
      <c r="D464" s="6" t="s">
        <v>332</v>
      </c>
      <c r="E464" s="7"/>
      <c r="F464" s="25">
        <f>F465</f>
        <v>4105.6000000000004</v>
      </c>
      <c r="G464" s="46">
        <f t="shared" ref="G464:G466" si="141">G465</f>
        <v>3932.9</v>
      </c>
      <c r="H464" s="59">
        <f t="shared" si="125"/>
        <v>95.793550272798129</v>
      </c>
    </row>
    <row r="465" spans="1:8" ht="75" x14ac:dyDescent="0.25">
      <c r="A465" s="16" t="s">
        <v>333</v>
      </c>
      <c r="B465" s="8" t="s">
        <v>186</v>
      </c>
      <c r="C465" s="8" t="s">
        <v>8</v>
      </c>
      <c r="D465" s="6" t="s">
        <v>334</v>
      </c>
      <c r="E465" s="7"/>
      <c r="F465" s="25">
        <f>F466</f>
        <v>4105.6000000000004</v>
      </c>
      <c r="G465" s="46">
        <f t="shared" si="141"/>
        <v>3932.9</v>
      </c>
      <c r="H465" s="59">
        <f t="shared" si="125"/>
        <v>95.793550272798129</v>
      </c>
    </row>
    <row r="466" spans="1:8" ht="56.25" x14ac:dyDescent="0.25">
      <c r="A466" s="16" t="s">
        <v>29</v>
      </c>
      <c r="B466" s="8" t="s">
        <v>186</v>
      </c>
      <c r="C466" s="8" t="s">
        <v>8</v>
      </c>
      <c r="D466" s="6" t="s">
        <v>334</v>
      </c>
      <c r="E466" s="6" t="s">
        <v>30</v>
      </c>
      <c r="F466" s="25">
        <f>F467</f>
        <v>4105.6000000000004</v>
      </c>
      <c r="G466" s="46">
        <f t="shared" si="141"/>
        <v>3932.9</v>
      </c>
      <c r="H466" s="59">
        <f t="shared" si="125"/>
        <v>95.793550272798129</v>
      </c>
    </row>
    <row r="467" spans="1:8" ht="56.25" x14ac:dyDescent="0.25">
      <c r="A467" s="16" t="s">
        <v>31</v>
      </c>
      <c r="B467" s="8" t="s">
        <v>186</v>
      </c>
      <c r="C467" s="8" t="s">
        <v>8</v>
      </c>
      <c r="D467" s="6" t="s">
        <v>334</v>
      </c>
      <c r="E467" s="6" t="s">
        <v>32</v>
      </c>
      <c r="F467" s="25">
        <v>4105.6000000000004</v>
      </c>
      <c r="G467" s="47">
        <v>3932.9</v>
      </c>
      <c r="H467" s="59">
        <f t="shared" si="125"/>
        <v>95.793550272798129</v>
      </c>
    </row>
    <row r="468" spans="1:8" ht="18.75" x14ac:dyDescent="0.25">
      <c r="A468" s="16" t="s">
        <v>335</v>
      </c>
      <c r="B468" s="8" t="s">
        <v>186</v>
      </c>
      <c r="C468" s="8" t="s">
        <v>8</v>
      </c>
      <c r="D468" s="6" t="s">
        <v>336</v>
      </c>
      <c r="E468" s="6"/>
      <c r="F468" s="25">
        <f>F469+F473</f>
        <v>95997.2</v>
      </c>
      <c r="G468" s="25">
        <f>G469+G473</f>
        <v>78170.7</v>
      </c>
      <c r="H468" s="59">
        <f t="shared" si="125"/>
        <v>81.430187547136796</v>
      </c>
    </row>
    <row r="469" spans="1:8" ht="112.5" x14ac:dyDescent="0.25">
      <c r="A469" s="16" t="s">
        <v>337</v>
      </c>
      <c r="B469" s="8" t="s">
        <v>186</v>
      </c>
      <c r="C469" s="8" t="s">
        <v>8</v>
      </c>
      <c r="D469" s="6" t="s">
        <v>338</v>
      </c>
      <c r="E469" s="7"/>
      <c r="F469" s="25">
        <f>F470</f>
        <v>2.2000000000000002</v>
      </c>
      <c r="G469" s="46">
        <f>G470</f>
        <v>0</v>
      </c>
      <c r="H469" s="59">
        <f t="shared" si="125"/>
        <v>0</v>
      </c>
    </row>
    <row r="470" spans="1:8" ht="75" x14ac:dyDescent="0.25">
      <c r="A470" s="16" t="s">
        <v>333</v>
      </c>
      <c r="B470" s="8" t="s">
        <v>186</v>
      </c>
      <c r="C470" s="8" t="s">
        <v>8</v>
      </c>
      <c r="D470" s="6" t="s">
        <v>339</v>
      </c>
      <c r="E470" s="7"/>
      <c r="F470" s="25">
        <f>F471</f>
        <v>2.2000000000000002</v>
      </c>
      <c r="G470" s="46">
        <f t="shared" ref="G470:G471" si="142">G471</f>
        <v>0</v>
      </c>
      <c r="H470" s="59">
        <f t="shared" si="125"/>
        <v>0</v>
      </c>
    </row>
    <row r="471" spans="1:8" ht="56.25" x14ac:dyDescent="0.25">
      <c r="A471" s="16" t="s">
        <v>29</v>
      </c>
      <c r="B471" s="8" t="s">
        <v>186</v>
      </c>
      <c r="C471" s="8" t="s">
        <v>8</v>
      </c>
      <c r="D471" s="6" t="s">
        <v>339</v>
      </c>
      <c r="E471" s="6" t="s">
        <v>30</v>
      </c>
      <c r="F471" s="25">
        <f>F472</f>
        <v>2.2000000000000002</v>
      </c>
      <c r="G471" s="46">
        <f t="shared" si="142"/>
        <v>0</v>
      </c>
      <c r="H471" s="59">
        <f t="shared" si="125"/>
        <v>0</v>
      </c>
    </row>
    <row r="472" spans="1:8" ht="56.25" x14ac:dyDescent="0.25">
      <c r="A472" s="16" t="s">
        <v>31</v>
      </c>
      <c r="B472" s="8" t="s">
        <v>186</v>
      </c>
      <c r="C472" s="8" t="s">
        <v>8</v>
      </c>
      <c r="D472" s="6" t="s">
        <v>339</v>
      </c>
      <c r="E472" s="6" t="s">
        <v>32</v>
      </c>
      <c r="F472" s="25">
        <v>2.2000000000000002</v>
      </c>
      <c r="G472" s="47">
        <v>0</v>
      </c>
      <c r="H472" s="59">
        <f t="shared" ref="H472:H571" si="143">G472/F472*100</f>
        <v>0</v>
      </c>
    </row>
    <row r="473" spans="1:8" ht="112.5" x14ac:dyDescent="0.25">
      <c r="A473" s="16" t="s">
        <v>340</v>
      </c>
      <c r="B473" s="8" t="s">
        <v>186</v>
      </c>
      <c r="C473" s="8" t="s">
        <v>8</v>
      </c>
      <c r="D473" s="6" t="s">
        <v>341</v>
      </c>
      <c r="E473" s="7"/>
      <c r="F473" s="25">
        <f t="shared" ref="F473:G475" si="144">F474</f>
        <v>95995</v>
      </c>
      <c r="G473" s="25">
        <f t="shared" si="144"/>
        <v>78170.7</v>
      </c>
      <c r="H473" s="59">
        <f t="shared" si="143"/>
        <v>81.432053752799632</v>
      </c>
    </row>
    <row r="474" spans="1:8" ht="56.25" x14ac:dyDescent="0.25">
      <c r="A474" s="16" t="s">
        <v>342</v>
      </c>
      <c r="B474" s="8" t="s">
        <v>186</v>
      </c>
      <c r="C474" s="8" t="s">
        <v>8</v>
      </c>
      <c r="D474" s="6" t="s">
        <v>343</v>
      </c>
      <c r="E474" s="7"/>
      <c r="F474" s="25">
        <f t="shared" si="144"/>
        <v>95995</v>
      </c>
      <c r="G474" s="25">
        <f t="shared" si="144"/>
        <v>78170.7</v>
      </c>
      <c r="H474" s="59">
        <f t="shared" si="143"/>
        <v>81.432053752799632</v>
      </c>
    </row>
    <row r="475" spans="1:8" ht="56.25" x14ac:dyDescent="0.25">
      <c r="A475" s="16" t="s">
        <v>311</v>
      </c>
      <c r="B475" s="8" t="s">
        <v>186</v>
      </c>
      <c r="C475" s="8" t="s">
        <v>8</v>
      </c>
      <c r="D475" s="6" t="s">
        <v>343</v>
      </c>
      <c r="E475" s="6" t="s">
        <v>312</v>
      </c>
      <c r="F475" s="25">
        <f t="shared" si="144"/>
        <v>95995</v>
      </c>
      <c r="G475" s="46">
        <f t="shared" si="144"/>
        <v>78170.7</v>
      </c>
      <c r="H475" s="59">
        <f t="shared" si="143"/>
        <v>81.432053752799632</v>
      </c>
    </row>
    <row r="476" spans="1:8" ht="18.75" x14ac:dyDescent="0.25">
      <c r="A476" s="16" t="s">
        <v>344</v>
      </c>
      <c r="B476" s="8" t="s">
        <v>186</v>
      </c>
      <c r="C476" s="8" t="s">
        <v>8</v>
      </c>
      <c r="D476" s="6" t="s">
        <v>343</v>
      </c>
      <c r="E476" s="6" t="s">
        <v>345</v>
      </c>
      <c r="F476" s="25">
        <v>95995</v>
      </c>
      <c r="G476" s="47">
        <v>78170.7</v>
      </c>
      <c r="H476" s="59">
        <f t="shared" si="143"/>
        <v>81.432053752799632</v>
      </c>
    </row>
    <row r="477" spans="1:8" ht="56.25" x14ac:dyDescent="0.25">
      <c r="A477" s="16" t="s">
        <v>346</v>
      </c>
      <c r="B477" s="8" t="s">
        <v>186</v>
      </c>
      <c r="C477" s="8" t="s">
        <v>8</v>
      </c>
      <c r="D477" s="6" t="s">
        <v>347</v>
      </c>
      <c r="E477" s="6"/>
      <c r="F477" s="25">
        <f>F478+F498</f>
        <v>195228.6</v>
      </c>
      <c r="G477" s="25">
        <f>G478+G498</f>
        <v>192384.00000000003</v>
      </c>
      <c r="H477" s="59">
        <f t="shared" si="143"/>
        <v>98.542938893174465</v>
      </c>
    </row>
    <row r="478" spans="1:8" ht="93.75" x14ac:dyDescent="0.25">
      <c r="A478" s="16" t="s">
        <v>348</v>
      </c>
      <c r="B478" s="8" t="s">
        <v>186</v>
      </c>
      <c r="C478" s="8" t="s">
        <v>8</v>
      </c>
      <c r="D478" s="6" t="s">
        <v>349</v>
      </c>
      <c r="E478" s="7"/>
      <c r="F478" s="25">
        <f>F479+F488+F485+F495+F492</f>
        <v>185518</v>
      </c>
      <c r="G478" s="25">
        <f>G479+G488+G485+G495+G492</f>
        <v>182842.80000000002</v>
      </c>
      <c r="H478" s="59">
        <f t="shared" si="143"/>
        <v>98.557983591888672</v>
      </c>
    </row>
    <row r="479" spans="1:8" ht="75" x14ac:dyDescent="0.25">
      <c r="A479" s="16" t="s">
        <v>333</v>
      </c>
      <c r="B479" s="8" t="s">
        <v>186</v>
      </c>
      <c r="C479" s="8" t="s">
        <v>8</v>
      </c>
      <c r="D479" s="6" t="s">
        <v>350</v>
      </c>
      <c r="E479" s="7"/>
      <c r="F479" s="25">
        <f>F480+F482</f>
        <v>1563.7</v>
      </c>
      <c r="G479" s="25">
        <f>G480+G482</f>
        <v>1463.7</v>
      </c>
      <c r="H479" s="59">
        <f t="shared" si="143"/>
        <v>93.604911428023271</v>
      </c>
    </row>
    <row r="480" spans="1:8" ht="56.25" x14ac:dyDescent="0.25">
      <c r="A480" s="16" t="s">
        <v>29</v>
      </c>
      <c r="B480" s="8" t="s">
        <v>186</v>
      </c>
      <c r="C480" s="8" t="s">
        <v>8</v>
      </c>
      <c r="D480" s="6" t="s">
        <v>350</v>
      </c>
      <c r="E480" s="6" t="s">
        <v>30</v>
      </c>
      <c r="F480" s="25">
        <f>F481</f>
        <v>1473.8</v>
      </c>
      <c r="G480" s="46">
        <f t="shared" ref="G480" si="145">G481</f>
        <v>1373.8</v>
      </c>
      <c r="H480" s="59">
        <f t="shared" si="143"/>
        <v>93.214818835662911</v>
      </c>
    </row>
    <row r="481" spans="1:8" ht="59.25" customHeight="1" x14ac:dyDescent="0.25">
      <c r="A481" s="16" t="s">
        <v>31</v>
      </c>
      <c r="B481" s="8" t="s">
        <v>186</v>
      </c>
      <c r="C481" s="8" t="s">
        <v>8</v>
      </c>
      <c r="D481" s="6" t="s">
        <v>350</v>
      </c>
      <c r="E481" s="6" t="s">
        <v>32</v>
      </c>
      <c r="F481" s="25">
        <v>1473.8</v>
      </c>
      <c r="G481" s="47">
        <v>1373.8</v>
      </c>
      <c r="H481" s="59">
        <f t="shared" si="143"/>
        <v>93.214818835662911</v>
      </c>
    </row>
    <row r="482" spans="1:8" ht="18.75" x14ac:dyDescent="0.25">
      <c r="A482" s="16" t="s">
        <v>43</v>
      </c>
      <c r="B482" s="8" t="s">
        <v>186</v>
      </c>
      <c r="C482" s="8" t="s">
        <v>8</v>
      </c>
      <c r="D482" s="6" t="s">
        <v>350</v>
      </c>
      <c r="E482" s="6">
        <v>800</v>
      </c>
      <c r="F482" s="25">
        <f>F483+F484</f>
        <v>89.9</v>
      </c>
      <c r="G482" s="25">
        <f>G483+G484</f>
        <v>89.9</v>
      </c>
      <c r="H482" s="59">
        <f t="shared" si="143"/>
        <v>100</v>
      </c>
    </row>
    <row r="483" spans="1:8" ht="18.75" x14ac:dyDescent="0.25">
      <c r="A483" s="16" t="s">
        <v>113</v>
      </c>
      <c r="B483" s="8" t="s">
        <v>186</v>
      </c>
      <c r="C483" s="8" t="s">
        <v>8</v>
      </c>
      <c r="D483" s="6" t="s">
        <v>350</v>
      </c>
      <c r="E483" s="6">
        <v>830</v>
      </c>
      <c r="F483" s="25">
        <v>69.5</v>
      </c>
      <c r="G483" s="25">
        <v>69.5</v>
      </c>
      <c r="H483" s="59">
        <f t="shared" si="143"/>
        <v>100</v>
      </c>
    </row>
    <row r="484" spans="1:8" ht="25.5" customHeight="1" x14ac:dyDescent="0.25">
      <c r="A484" s="16" t="s">
        <v>45</v>
      </c>
      <c r="B484" s="8" t="s">
        <v>186</v>
      </c>
      <c r="C484" s="8" t="s">
        <v>8</v>
      </c>
      <c r="D484" s="6" t="s">
        <v>350</v>
      </c>
      <c r="E484" s="6">
        <v>850</v>
      </c>
      <c r="F484" s="25">
        <v>20.399999999999999</v>
      </c>
      <c r="G484" s="25">
        <v>20.399999999999999</v>
      </c>
      <c r="H484" s="59">
        <f t="shared" si="143"/>
        <v>100</v>
      </c>
    </row>
    <row r="485" spans="1:8" ht="59.25" customHeight="1" x14ac:dyDescent="0.25">
      <c r="A485" s="16" t="s">
        <v>769</v>
      </c>
      <c r="B485" s="8" t="s">
        <v>186</v>
      </c>
      <c r="C485" s="8" t="s">
        <v>8</v>
      </c>
      <c r="D485" s="6">
        <v>1030274060</v>
      </c>
      <c r="E485" s="6"/>
      <c r="F485" s="25">
        <f>F486</f>
        <v>5987.3</v>
      </c>
      <c r="G485" s="25">
        <f>G486</f>
        <v>5987.3</v>
      </c>
      <c r="H485" s="59">
        <f t="shared" ref="H485:H487" si="146">G485/F485*100</f>
        <v>100</v>
      </c>
    </row>
    <row r="486" spans="1:8" ht="54" customHeight="1" x14ac:dyDescent="0.25">
      <c r="A486" s="16" t="s">
        <v>311</v>
      </c>
      <c r="B486" s="8" t="s">
        <v>186</v>
      </c>
      <c r="C486" s="8" t="s">
        <v>8</v>
      </c>
      <c r="D486" s="6">
        <v>1030274060</v>
      </c>
      <c r="E486" s="6">
        <v>400</v>
      </c>
      <c r="F486" s="25">
        <f>F487</f>
        <v>5987.3</v>
      </c>
      <c r="G486" s="46">
        <f t="shared" ref="G486" si="147">G487</f>
        <v>5987.3</v>
      </c>
      <c r="H486" s="59">
        <f t="shared" si="146"/>
        <v>100</v>
      </c>
    </row>
    <row r="487" spans="1:8" ht="25.5" customHeight="1" x14ac:dyDescent="0.25">
      <c r="A487" s="16" t="s">
        <v>344</v>
      </c>
      <c r="B487" s="8" t="s">
        <v>186</v>
      </c>
      <c r="C487" s="8" t="s">
        <v>8</v>
      </c>
      <c r="D487" s="6">
        <v>1030274060</v>
      </c>
      <c r="E487" s="6">
        <v>410</v>
      </c>
      <c r="F487" s="25">
        <v>5987.3</v>
      </c>
      <c r="G487" s="47">
        <v>5987.3</v>
      </c>
      <c r="H487" s="59">
        <f t="shared" si="146"/>
        <v>100</v>
      </c>
    </row>
    <row r="488" spans="1:8" ht="37.5" x14ac:dyDescent="0.25">
      <c r="A488" s="16" t="s">
        <v>351</v>
      </c>
      <c r="B488" s="8" t="s">
        <v>186</v>
      </c>
      <c r="C488" s="8" t="s">
        <v>8</v>
      </c>
      <c r="D488" s="6" t="s">
        <v>352</v>
      </c>
      <c r="E488" s="7"/>
      <c r="F488" s="25">
        <f>F489</f>
        <v>133551</v>
      </c>
      <c r="G488" s="25">
        <f>G489</f>
        <v>131574.90000000002</v>
      </c>
      <c r="H488" s="59">
        <f t="shared" si="143"/>
        <v>98.520340544061838</v>
      </c>
    </row>
    <row r="489" spans="1:8" ht="56.25" x14ac:dyDescent="0.25">
      <c r="A489" s="16" t="s">
        <v>311</v>
      </c>
      <c r="B489" s="8" t="s">
        <v>186</v>
      </c>
      <c r="C489" s="8" t="s">
        <v>8</v>
      </c>
      <c r="D489" s="6" t="s">
        <v>352</v>
      </c>
      <c r="E489" s="6" t="s">
        <v>312</v>
      </c>
      <c r="F489" s="25">
        <f>F490+F491</f>
        <v>133551</v>
      </c>
      <c r="G489" s="25">
        <f>G490+G491</f>
        <v>131574.90000000002</v>
      </c>
      <c r="H489" s="59">
        <f t="shared" si="143"/>
        <v>98.520340544061838</v>
      </c>
    </row>
    <row r="490" spans="1:8" ht="18.75" x14ac:dyDescent="0.25">
      <c r="A490" s="16" t="s">
        <v>344</v>
      </c>
      <c r="B490" s="8" t="s">
        <v>186</v>
      </c>
      <c r="C490" s="8" t="s">
        <v>8</v>
      </c>
      <c r="D490" s="6" t="s">
        <v>352</v>
      </c>
      <c r="E490" s="6" t="s">
        <v>345</v>
      </c>
      <c r="F490" s="25">
        <v>82271.399999999994</v>
      </c>
      <c r="G490" s="47">
        <v>80547.600000000006</v>
      </c>
      <c r="H490" s="59">
        <f t="shared" si="143"/>
        <v>97.90473967867328</v>
      </c>
    </row>
    <row r="491" spans="1:8" ht="168.75" x14ac:dyDescent="0.25">
      <c r="A491" s="16" t="s">
        <v>313</v>
      </c>
      <c r="B491" s="8" t="s">
        <v>186</v>
      </c>
      <c r="C491" s="8" t="s">
        <v>8</v>
      </c>
      <c r="D491" s="6" t="s">
        <v>352</v>
      </c>
      <c r="E491" s="6">
        <v>460</v>
      </c>
      <c r="F491" s="25">
        <v>51279.6</v>
      </c>
      <c r="G491" s="47">
        <v>51027.3</v>
      </c>
      <c r="H491" s="59">
        <f t="shared" si="143"/>
        <v>99.507991481992846</v>
      </c>
    </row>
    <row r="492" spans="1:8" ht="64.5" customHeight="1" x14ac:dyDescent="0.25">
      <c r="A492" s="16" t="s">
        <v>790</v>
      </c>
      <c r="B492" s="8" t="s">
        <v>186</v>
      </c>
      <c r="C492" s="8" t="s">
        <v>8</v>
      </c>
      <c r="D492" s="6">
        <v>1030274080</v>
      </c>
      <c r="E492" s="6"/>
      <c r="F492" s="25">
        <f>F493</f>
        <v>3416</v>
      </c>
      <c r="G492" s="47">
        <f>G493</f>
        <v>2816.9</v>
      </c>
      <c r="H492" s="59">
        <f t="shared" si="143"/>
        <v>82.461943793911004</v>
      </c>
    </row>
    <row r="493" spans="1:8" ht="56.25" x14ac:dyDescent="0.25">
      <c r="A493" s="16" t="s">
        <v>311</v>
      </c>
      <c r="B493" s="8" t="s">
        <v>186</v>
      </c>
      <c r="C493" s="8" t="s">
        <v>8</v>
      </c>
      <c r="D493" s="6">
        <v>1030274080</v>
      </c>
      <c r="E493" s="6" t="s">
        <v>312</v>
      </c>
      <c r="F493" s="25">
        <f>F494</f>
        <v>3416</v>
      </c>
      <c r="G493" s="25">
        <f>G494</f>
        <v>2816.9</v>
      </c>
      <c r="H493" s="59">
        <f t="shared" ref="H493" si="148">G493/F493*100</f>
        <v>82.461943793911004</v>
      </c>
    </row>
    <row r="494" spans="1:8" ht="168.75" x14ac:dyDescent="0.25">
      <c r="A494" s="16" t="s">
        <v>313</v>
      </c>
      <c r="B494" s="8" t="s">
        <v>186</v>
      </c>
      <c r="C494" s="8" t="s">
        <v>8</v>
      </c>
      <c r="D494" s="6">
        <v>1030274080</v>
      </c>
      <c r="E494" s="6">
        <v>460</v>
      </c>
      <c r="F494" s="25">
        <v>3416</v>
      </c>
      <c r="G494" s="47">
        <v>2816.9</v>
      </c>
      <c r="H494" s="59">
        <f t="shared" ref="H494" si="149">G494/F494*100</f>
        <v>82.461943793911004</v>
      </c>
    </row>
    <row r="495" spans="1:8" ht="39" customHeight="1" x14ac:dyDescent="0.25">
      <c r="A495" s="16" t="s">
        <v>789</v>
      </c>
      <c r="B495" s="8" t="s">
        <v>186</v>
      </c>
      <c r="C495" s="8" t="s">
        <v>8</v>
      </c>
      <c r="D495" s="6">
        <v>1030461430</v>
      </c>
      <c r="E495" s="6"/>
      <c r="F495" s="25">
        <f>F496</f>
        <v>41000</v>
      </c>
      <c r="G495" s="25">
        <f>G496</f>
        <v>41000</v>
      </c>
      <c r="H495" s="59">
        <f t="shared" si="143"/>
        <v>100</v>
      </c>
    </row>
    <row r="496" spans="1:8" ht="18.75" x14ac:dyDescent="0.25">
      <c r="A496" s="16" t="s">
        <v>43</v>
      </c>
      <c r="B496" s="8" t="s">
        <v>186</v>
      </c>
      <c r="C496" s="8" t="s">
        <v>8</v>
      </c>
      <c r="D496" s="6">
        <v>1030461430</v>
      </c>
      <c r="E496" s="6">
        <v>800</v>
      </c>
      <c r="F496" s="25">
        <f>F497</f>
        <v>41000</v>
      </c>
      <c r="G496" s="25">
        <f>G497</f>
        <v>41000</v>
      </c>
      <c r="H496" s="59">
        <f t="shared" si="143"/>
        <v>100</v>
      </c>
    </row>
    <row r="497" spans="1:8" ht="93.75" x14ac:dyDescent="0.25">
      <c r="A497" s="16" t="s">
        <v>269</v>
      </c>
      <c r="B497" s="8" t="s">
        <v>186</v>
      </c>
      <c r="C497" s="8" t="s">
        <v>8</v>
      </c>
      <c r="D497" s="6">
        <v>1030461430</v>
      </c>
      <c r="E497" s="6">
        <v>810</v>
      </c>
      <c r="F497" s="25">
        <v>41000</v>
      </c>
      <c r="G497" s="25">
        <v>41000</v>
      </c>
      <c r="H497" s="59">
        <f t="shared" si="143"/>
        <v>100</v>
      </c>
    </row>
    <row r="498" spans="1:8" ht="78.75" customHeight="1" x14ac:dyDescent="0.25">
      <c r="A498" s="16" t="s">
        <v>333</v>
      </c>
      <c r="B498" s="8" t="s">
        <v>186</v>
      </c>
      <c r="C498" s="8" t="s">
        <v>8</v>
      </c>
      <c r="D498" s="6">
        <v>1030500190</v>
      </c>
      <c r="E498" s="6"/>
      <c r="F498" s="25">
        <f>F499</f>
        <v>9710.6</v>
      </c>
      <c r="G498" s="25">
        <f>G499</f>
        <v>9541.2000000000007</v>
      </c>
      <c r="H498" s="59">
        <f t="shared" si="143"/>
        <v>98.255514592301196</v>
      </c>
    </row>
    <row r="499" spans="1:8" ht="56.25" x14ac:dyDescent="0.25">
      <c r="A499" s="16" t="s">
        <v>29</v>
      </c>
      <c r="B499" s="8" t="s">
        <v>186</v>
      </c>
      <c r="C499" s="8" t="s">
        <v>8</v>
      </c>
      <c r="D499" s="6">
        <v>1030500190</v>
      </c>
      <c r="E499" s="6">
        <v>200</v>
      </c>
      <c r="F499" s="25">
        <f>F500</f>
        <v>9710.6</v>
      </c>
      <c r="G499" s="25">
        <f>G500</f>
        <v>9541.2000000000007</v>
      </c>
      <c r="H499" s="59">
        <f t="shared" si="143"/>
        <v>98.255514592301196</v>
      </c>
    </row>
    <row r="500" spans="1:8" ht="56.25" x14ac:dyDescent="0.25">
      <c r="A500" s="16" t="s">
        <v>31</v>
      </c>
      <c r="B500" s="8" t="s">
        <v>186</v>
      </c>
      <c r="C500" s="8" t="s">
        <v>8</v>
      </c>
      <c r="D500" s="6">
        <v>1030500190</v>
      </c>
      <c r="E500" s="6">
        <v>240</v>
      </c>
      <c r="F500" s="25">
        <v>9710.6</v>
      </c>
      <c r="G500" s="47">
        <v>9541.2000000000007</v>
      </c>
      <c r="H500" s="59">
        <f t="shared" si="143"/>
        <v>98.255514592301196</v>
      </c>
    </row>
    <row r="501" spans="1:8" ht="37.5" x14ac:dyDescent="0.25">
      <c r="A501" s="16" t="s">
        <v>353</v>
      </c>
      <c r="B501" s="8" t="s">
        <v>186</v>
      </c>
      <c r="C501" s="8" t="s">
        <v>8</v>
      </c>
      <c r="D501" s="6" t="s">
        <v>354</v>
      </c>
      <c r="E501" s="6"/>
      <c r="F501" s="25">
        <f>F502</f>
        <v>350</v>
      </c>
      <c r="G501" s="46">
        <f t="shared" ref="G501:G504" si="150">G502</f>
        <v>227.2</v>
      </c>
      <c r="H501" s="59">
        <f t="shared" si="143"/>
        <v>64.914285714285711</v>
      </c>
    </row>
    <row r="502" spans="1:8" ht="37.5" x14ac:dyDescent="0.25">
      <c r="A502" s="16" t="s">
        <v>355</v>
      </c>
      <c r="B502" s="8" t="s">
        <v>186</v>
      </c>
      <c r="C502" s="8" t="s">
        <v>8</v>
      </c>
      <c r="D502" s="6" t="s">
        <v>356</v>
      </c>
      <c r="E502" s="7"/>
      <c r="F502" s="25">
        <f>F503</f>
        <v>350</v>
      </c>
      <c r="G502" s="46">
        <f t="shared" si="150"/>
        <v>227.2</v>
      </c>
      <c r="H502" s="59">
        <f t="shared" si="143"/>
        <v>64.914285714285711</v>
      </c>
    </row>
    <row r="503" spans="1:8" ht="75" x14ac:dyDescent="0.25">
      <c r="A503" s="16" t="s">
        <v>357</v>
      </c>
      <c r="B503" s="8" t="s">
        <v>186</v>
      </c>
      <c r="C503" s="8" t="s">
        <v>8</v>
      </c>
      <c r="D503" s="6" t="s">
        <v>358</v>
      </c>
      <c r="E503" s="7"/>
      <c r="F503" s="25">
        <f>F504</f>
        <v>350</v>
      </c>
      <c r="G503" s="46">
        <f t="shared" si="150"/>
        <v>227.2</v>
      </c>
      <c r="H503" s="59">
        <f t="shared" si="143"/>
        <v>64.914285714285711</v>
      </c>
    </row>
    <row r="504" spans="1:8" ht="56.25" x14ac:dyDescent="0.25">
      <c r="A504" s="16" t="s">
        <v>29</v>
      </c>
      <c r="B504" s="8" t="s">
        <v>186</v>
      </c>
      <c r="C504" s="8" t="s">
        <v>8</v>
      </c>
      <c r="D504" s="6" t="s">
        <v>358</v>
      </c>
      <c r="E504" s="6" t="s">
        <v>30</v>
      </c>
      <c r="F504" s="25">
        <f>F505</f>
        <v>350</v>
      </c>
      <c r="G504" s="46">
        <f t="shared" si="150"/>
        <v>227.2</v>
      </c>
      <c r="H504" s="59">
        <f t="shared" si="143"/>
        <v>64.914285714285711</v>
      </c>
    </row>
    <row r="505" spans="1:8" ht="56.25" x14ac:dyDescent="0.25">
      <c r="A505" s="16" t="s">
        <v>31</v>
      </c>
      <c r="B505" s="8" t="s">
        <v>186</v>
      </c>
      <c r="C505" s="8" t="s">
        <v>8</v>
      </c>
      <c r="D505" s="6" t="s">
        <v>358</v>
      </c>
      <c r="E505" s="6" t="s">
        <v>32</v>
      </c>
      <c r="F505" s="25">
        <v>350</v>
      </c>
      <c r="G505" s="47">
        <v>227.2</v>
      </c>
      <c r="H505" s="59">
        <f t="shared" si="143"/>
        <v>64.914285714285711</v>
      </c>
    </row>
    <row r="506" spans="1:8" ht="18.75" x14ac:dyDescent="0.25">
      <c r="A506" s="16" t="s">
        <v>359</v>
      </c>
      <c r="B506" s="8" t="s">
        <v>186</v>
      </c>
      <c r="C506" s="8" t="s">
        <v>8</v>
      </c>
      <c r="D506" s="6" t="s">
        <v>360</v>
      </c>
      <c r="E506" s="6"/>
      <c r="F506" s="25">
        <f>F507</f>
        <v>7468.2999999999993</v>
      </c>
      <c r="G506" s="46">
        <f t="shared" ref="G506:G507" si="151">G507</f>
        <v>6349.5</v>
      </c>
      <c r="H506" s="59">
        <f t="shared" si="143"/>
        <v>85.019348446098846</v>
      </c>
    </row>
    <row r="507" spans="1:8" ht="37.5" x14ac:dyDescent="0.25">
      <c r="A507" s="16" t="s">
        <v>361</v>
      </c>
      <c r="B507" s="8" t="s">
        <v>186</v>
      </c>
      <c r="C507" s="8" t="s">
        <v>8</v>
      </c>
      <c r="D507" s="6" t="s">
        <v>362</v>
      </c>
      <c r="E507" s="7"/>
      <c r="F507" s="25">
        <f>F508</f>
        <v>7468.2999999999993</v>
      </c>
      <c r="G507" s="46">
        <f t="shared" si="151"/>
        <v>6349.5</v>
      </c>
      <c r="H507" s="59">
        <f t="shared" si="143"/>
        <v>85.019348446098846</v>
      </c>
    </row>
    <row r="508" spans="1:8" ht="75" x14ac:dyDescent="0.25">
      <c r="A508" s="16" t="s">
        <v>333</v>
      </c>
      <c r="B508" s="8" t="s">
        <v>186</v>
      </c>
      <c r="C508" s="8" t="s">
        <v>8</v>
      </c>
      <c r="D508" s="6" t="s">
        <v>363</v>
      </c>
      <c r="E508" s="7"/>
      <c r="F508" s="25">
        <f>F509+F511</f>
        <v>7468.2999999999993</v>
      </c>
      <c r="G508" s="25">
        <f>G509+G511</f>
        <v>6349.5</v>
      </c>
      <c r="H508" s="59">
        <f t="shared" si="143"/>
        <v>85.019348446098846</v>
      </c>
    </row>
    <row r="509" spans="1:8" ht="56.25" x14ac:dyDescent="0.25">
      <c r="A509" s="16" t="s">
        <v>29</v>
      </c>
      <c r="B509" s="8" t="s">
        <v>186</v>
      </c>
      <c r="C509" s="8" t="s">
        <v>8</v>
      </c>
      <c r="D509" s="6" t="s">
        <v>363</v>
      </c>
      <c r="E509" s="6" t="s">
        <v>30</v>
      </c>
      <c r="F509" s="25">
        <f>F510</f>
        <v>6150.7</v>
      </c>
      <c r="G509" s="46">
        <f>G510</f>
        <v>5031.8999999999996</v>
      </c>
      <c r="H509" s="59">
        <f t="shared" si="143"/>
        <v>81.81020046498773</v>
      </c>
    </row>
    <row r="510" spans="1:8" ht="56.25" x14ac:dyDescent="0.25">
      <c r="A510" s="16" t="s">
        <v>31</v>
      </c>
      <c r="B510" s="8" t="s">
        <v>186</v>
      </c>
      <c r="C510" s="8" t="s">
        <v>8</v>
      </c>
      <c r="D510" s="6" t="s">
        <v>363</v>
      </c>
      <c r="E510" s="6" t="s">
        <v>32</v>
      </c>
      <c r="F510" s="25">
        <v>6150.7</v>
      </c>
      <c r="G510" s="47">
        <v>5031.8999999999996</v>
      </c>
      <c r="H510" s="59">
        <f t="shared" si="143"/>
        <v>81.81020046498773</v>
      </c>
    </row>
    <row r="511" spans="1:8" ht="56.25" x14ac:dyDescent="0.25">
      <c r="A511" s="16" t="s">
        <v>311</v>
      </c>
      <c r="B511" s="8" t="s">
        <v>186</v>
      </c>
      <c r="C511" s="8" t="s">
        <v>8</v>
      </c>
      <c r="D511" s="6" t="s">
        <v>363</v>
      </c>
      <c r="E511" s="6">
        <v>400</v>
      </c>
      <c r="F511" s="25">
        <f>F512</f>
        <v>1317.6</v>
      </c>
      <c r="G511" s="47">
        <f>G512</f>
        <v>1317.6</v>
      </c>
      <c r="H511" s="59">
        <f t="shared" si="143"/>
        <v>100</v>
      </c>
    </row>
    <row r="512" spans="1:8" ht="168.75" x14ac:dyDescent="0.25">
      <c r="A512" s="16" t="s">
        <v>313</v>
      </c>
      <c r="B512" s="8" t="s">
        <v>186</v>
      </c>
      <c r="C512" s="8" t="s">
        <v>8</v>
      </c>
      <c r="D512" s="6" t="s">
        <v>363</v>
      </c>
      <c r="E512" s="6">
        <v>460</v>
      </c>
      <c r="F512" s="25">
        <v>1317.6</v>
      </c>
      <c r="G512" s="47">
        <v>1317.6</v>
      </c>
      <c r="H512" s="59">
        <f t="shared" si="143"/>
        <v>100</v>
      </c>
    </row>
    <row r="513" spans="1:8" ht="18.75" x14ac:dyDescent="0.25">
      <c r="A513" s="16" t="s">
        <v>11</v>
      </c>
      <c r="B513" s="8" t="s">
        <v>186</v>
      </c>
      <c r="C513" s="8" t="s">
        <v>8</v>
      </c>
      <c r="D513" s="6" t="s">
        <v>364</v>
      </c>
      <c r="E513" s="6"/>
      <c r="F513" s="25">
        <f>F514</f>
        <v>264670.09999999998</v>
      </c>
      <c r="G513" s="46">
        <f t="shared" ref="G513" si="152">G514</f>
        <v>262607.09999999998</v>
      </c>
      <c r="H513" s="59">
        <f t="shared" si="143"/>
        <v>99.220539078649225</v>
      </c>
    </row>
    <row r="514" spans="1:8" ht="56.25" x14ac:dyDescent="0.25">
      <c r="A514" s="16" t="s">
        <v>13</v>
      </c>
      <c r="B514" s="8" t="s">
        <v>186</v>
      </c>
      <c r="C514" s="8" t="s">
        <v>8</v>
      </c>
      <c r="D514" s="6" t="s">
        <v>365</v>
      </c>
      <c r="E514" s="7"/>
      <c r="F514" s="25">
        <f>F515+F523</f>
        <v>264670.09999999998</v>
      </c>
      <c r="G514" s="25">
        <f>G515+G523</f>
        <v>262607.09999999998</v>
      </c>
      <c r="H514" s="59">
        <f t="shared" si="143"/>
        <v>99.220539078649225</v>
      </c>
    </row>
    <row r="515" spans="1:8" ht="75" x14ac:dyDescent="0.25">
      <c r="A515" s="16" t="s">
        <v>333</v>
      </c>
      <c r="B515" s="8" t="s">
        <v>186</v>
      </c>
      <c r="C515" s="8" t="s">
        <v>8</v>
      </c>
      <c r="D515" s="6" t="s">
        <v>366</v>
      </c>
      <c r="E515" s="7"/>
      <c r="F515" s="25">
        <f>F516+F518</f>
        <v>252912.5</v>
      </c>
      <c r="G515" s="46">
        <f>G516+G518</f>
        <v>250946.8</v>
      </c>
      <c r="H515" s="59">
        <f t="shared" si="143"/>
        <v>99.222774675035836</v>
      </c>
    </row>
    <row r="516" spans="1:8" ht="56.25" x14ac:dyDescent="0.25">
      <c r="A516" s="16" t="s">
        <v>29</v>
      </c>
      <c r="B516" s="8" t="s">
        <v>186</v>
      </c>
      <c r="C516" s="8" t="s">
        <v>8</v>
      </c>
      <c r="D516" s="6" t="s">
        <v>366</v>
      </c>
      <c r="E516" s="6" t="s">
        <v>30</v>
      </c>
      <c r="F516" s="25">
        <f>F517</f>
        <v>20696.400000000001</v>
      </c>
      <c r="G516" s="46">
        <f t="shared" ref="G516" si="153">G517</f>
        <v>18730.8</v>
      </c>
      <c r="H516" s="59">
        <f t="shared" si="143"/>
        <v>90.502696121064517</v>
      </c>
    </row>
    <row r="517" spans="1:8" ht="56.25" x14ac:dyDescent="0.25">
      <c r="A517" s="16" t="s">
        <v>31</v>
      </c>
      <c r="B517" s="8" t="s">
        <v>186</v>
      </c>
      <c r="C517" s="8" t="s">
        <v>8</v>
      </c>
      <c r="D517" s="6" t="s">
        <v>366</v>
      </c>
      <c r="E517" s="6" t="s">
        <v>32</v>
      </c>
      <c r="F517" s="25">
        <v>20696.400000000001</v>
      </c>
      <c r="G517" s="47">
        <v>18730.8</v>
      </c>
      <c r="H517" s="59">
        <f t="shared" si="143"/>
        <v>90.502696121064517</v>
      </c>
    </row>
    <row r="518" spans="1:8" ht="18.75" x14ac:dyDescent="0.25">
      <c r="A518" s="16" t="s">
        <v>43</v>
      </c>
      <c r="B518" s="8" t="s">
        <v>186</v>
      </c>
      <c r="C518" s="8" t="s">
        <v>8</v>
      </c>
      <c r="D518" s="6" t="s">
        <v>366</v>
      </c>
      <c r="E518" s="6" t="s">
        <v>44</v>
      </c>
      <c r="F518" s="25">
        <f>F519+F521+F520+F522</f>
        <v>232216.1</v>
      </c>
      <c r="G518" s="25">
        <f>G519+G521+G520+G522</f>
        <v>232216</v>
      </c>
      <c r="H518" s="59">
        <f t="shared" si="143"/>
        <v>99.999956936663736</v>
      </c>
    </row>
    <row r="519" spans="1:8" ht="93.75" x14ac:dyDescent="0.25">
      <c r="A519" s="16" t="s">
        <v>269</v>
      </c>
      <c r="B519" s="8" t="s">
        <v>186</v>
      </c>
      <c r="C519" s="8" t="s">
        <v>8</v>
      </c>
      <c r="D519" s="6" t="s">
        <v>366</v>
      </c>
      <c r="E519" s="6" t="s">
        <v>270</v>
      </c>
      <c r="F519" s="25">
        <v>16153.6</v>
      </c>
      <c r="G519" s="47">
        <v>16153.6</v>
      </c>
      <c r="H519" s="59">
        <f t="shared" si="143"/>
        <v>100</v>
      </c>
    </row>
    <row r="520" spans="1:8" ht="18.75" x14ac:dyDescent="0.25">
      <c r="A520" s="16" t="s">
        <v>113</v>
      </c>
      <c r="B520" s="8" t="s">
        <v>186</v>
      </c>
      <c r="C520" s="8" t="s">
        <v>8</v>
      </c>
      <c r="D520" s="6" t="s">
        <v>366</v>
      </c>
      <c r="E520" s="6">
        <v>830</v>
      </c>
      <c r="F520" s="25">
        <v>1049.5</v>
      </c>
      <c r="G520" s="47">
        <v>1049.4000000000001</v>
      </c>
      <c r="H520" s="59">
        <f t="shared" si="143"/>
        <v>99.990471653168186</v>
      </c>
    </row>
    <row r="521" spans="1:8" ht="93.75" x14ac:dyDescent="0.25">
      <c r="A521" s="16" t="s">
        <v>367</v>
      </c>
      <c r="B521" s="8" t="s">
        <v>186</v>
      </c>
      <c r="C521" s="8" t="s">
        <v>8</v>
      </c>
      <c r="D521" s="6" t="s">
        <v>366</v>
      </c>
      <c r="E521" s="6" t="s">
        <v>368</v>
      </c>
      <c r="F521" s="25">
        <v>215000</v>
      </c>
      <c r="G521" s="47">
        <v>215000</v>
      </c>
      <c r="H521" s="59">
        <f t="shared" si="143"/>
        <v>100</v>
      </c>
    </row>
    <row r="522" spans="1:8" ht="18.75" x14ac:dyDescent="0.25">
      <c r="A522" s="16" t="s">
        <v>45</v>
      </c>
      <c r="B522" s="8" t="s">
        <v>186</v>
      </c>
      <c r="C522" s="8" t="s">
        <v>8</v>
      </c>
      <c r="D522" s="6" t="s">
        <v>366</v>
      </c>
      <c r="E522" s="6">
        <v>850</v>
      </c>
      <c r="F522" s="25">
        <v>13</v>
      </c>
      <c r="G522" s="47">
        <v>13</v>
      </c>
      <c r="H522" s="59">
        <f t="shared" si="143"/>
        <v>100</v>
      </c>
    </row>
    <row r="523" spans="1:8" ht="56.25" x14ac:dyDescent="0.25">
      <c r="A523" s="16" t="s">
        <v>711</v>
      </c>
      <c r="B523" s="8" t="s">
        <v>186</v>
      </c>
      <c r="C523" s="8" t="s">
        <v>8</v>
      </c>
      <c r="D523" s="6">
        <v>1080106220</v>
      </c>
      <c r="E523" s="6"/>
      <c r="F523" s="25">
        <f t="shared" ref="F523:G524" si="154">F524</f>
        <v>11757.6</v>
      </c>
      <c r="G523" s="46">
        <f t="shared" si="154"/>
        <v>11660.3</v>
      </c>
      <c r="H523" s="59">
        <f t="shared" si="143"/>
        <v>99.17245015989657</v>
      </c>
    </row>
    <row r="524" spans="1:8" ht="56.25" x14ac:dyDescent="0.25">
      <c r="A524" s="16" t="s">
        <v>133</v>
      </c>
      <c r="B524" s="8" t="s">
        <v>186</v>
      </c>
      <c r="C524" s="8" t="s">
        <v>8</v>
      </c>
      <c r="D524" s="6">
        <v>1080106220</v>
      </c>
      <c r="E524" s="6">
        <v>600</v>
      </c>
      <c r="F524" s="25">
        <f t="shared" si="154"/>
        <v>11757.6</v>
      </c>
      <c r="G524" s="46">
        <f t="shared" si="154"/>
        <v>11660.3</v>
      </c>
      <c r="H524" s="59">
        <f t="shared" si="143"/>
        <v>99.17245015989657</v>
      </c>
    </row>
    <row r="525" spans="1:8" ht="18.75" x14ac:dyDescent="0.25">
      <c r="A525" s="16" t="s">
        <v>135</v>
      </c>
      <c r="B525" s="8" t="s">
        <v>186</v>
      </c>
      <c r="C525" s="8" t="s">
        <v>8</v>
      </c>
      <c r="D525" s="6">
        <v>1080106220</v>
      </c>
      <c r="E525" s="6">
        <v>610</v>
      </c>
      <c r="F525" s="25">
        <v>11757.6</v>
      </c>
      <c r="G525" s="47">
        <v>11660.3</v>
      </c>
      <c r="H525" s="59">
        <f t="shared" si="143"/>
        <v>99.17245015989657</v>
      </c>
    </row>
    <row r="526" spans="1:8" ht="41.25" customHeight="1" x14ac:dyDescent="0.25">
      <c r="A526" s="16" t="s">
        <v>222</v>
      </c>
      <c r="B526" s="8" t="s">
        <v>186</v>
      </c>
      <c r="C526" s="8" t="s">
        <v>8</v>
      </c>
      <c r="D526" s="8" t="s">
        <v>223</v>
      </c>
      <c r="E526" s="6"/>
      <c r="F526" s="25">
        <f>F527</f>
        <v>31577.300000000003</v>
      </c>
      <c r="G526" s="25">
        <f>G527</f>
        <v>18962.900000000001</v>
      </c>
      <c r="H526" s="59">
        <f t="shared" si="143"/>
        <v>60.052316062487918</v>
      </c>
    </row>
    <row r="527" spans="1:8" ht="39" customHeight="1" x14ac:dyDescent="0.25">
      <c r="A527" s="16" t="s">
        <v>380</v>
      </c>
      <c r="B527" s="8" t="s">
        <v>186</v>
      </c>
      <c r="C527" s="8" t="s">
        <v>8</v>
      </c>
      <c r="D527" s="6" t="s">
        <v>381</v>
      </c>
      <c r="E527" s="6"/>
      <c r="F527" s="25">
        <f>F528</f>
        <v>31577.300000000003</v>
      </c>
      <c r="G527" s="25">
        <f>G528</f>
        <v>18962.900000000001</v>
      </c>
      <c r="H527" s="59">
        <f t="shared" si="143"/>
        <v>60.052316062487918</v>
      </c>
    </row>
    <row r="528" spans="1:8" ht="57.75" customHeight="1" x14ac:dyDescent="0.25">
      <c r="A528" s="16" t="s">
        <v>382</v>
      </c>
      <c r="B528" s="8" t="s">
        <v>186</v>
      </c>
      <c r="C528" s="8" t="s">
        <v>8</v>
      </c>
      <c r="D528" s="6" t="s">
        <v>383</v>
      </c>
      <c r="E528" s="6"/>
      <c r="F528" s="25">
        <f>F529+F532</f>
        <v>31577.300000000003</v>
      </c>
      <c r="G528" s="25">
        <f>G529+G532</f>
        <v>18962.900000000001</v>
      </c>
      <c r="H528" s="59">
        <f t="shared" si="143"/>
        <v>60.052316062487918</v>
      </c>
    </row>
    <row r="529" spans="1:8" ht="63" customHeight="1" x14ac:dyDescent="0.25">
      <c r="A529" s="16" t="s">
        <v>732</v>
      </c>
      <c r="B529" s="8" t="s">
        <v>186</v>
      </c>
      <c r="C529" s="8" t="s">
        <v>8</v>
      </c>
      <c r="D529" s="6">
        <v>1710161450</v>
      </c>
      <c r="E529" s="6"/>
      <c r="F529" s="25">
        <f t="shared" ref="F529:G533" si="155">F530</f>
        <v>7230.1</v>
      </c>
      <c r="G529" s="46">
        <f t="shared" si="155"/>
        <v>7230.1</v>
      </c>
      <c r="H529" s="59">
        <f t="shared" ref="H529:H531" si="156">G529/F529*100</f>
        <v>100</v>
      </c>
    </row>
    <row r="530" spans="1:8" ht="57.75" customHeight="1" x14ac:dyDescent="0.25">
      <c r="A530" s="16" t="s">
        <v>29</v>
      </c>
      <c r="B530" s="8" t="s">
        <v>186</v>
      </c>
      <c r="C530" s="8" t="s">
        <v>8</v>
      </c>
      <c r="D530" s="6">
        <v>1710161450</v>
      </c>
      <c r="E530" s="6">
        <v>200</v>
      </c>
      <c r="F530" s="25">
        <f t="shared" si="155"/>
        <v>7230.1</v>
      </c>
      <c r="G530" s="46">
        <f t="shared" si="155"/>
        <v>7230.1</v>
      </c>
      <c r="H530" s="59">
        <f t="shared" si="156"/>
        <v>100</v>
      </c>
    </row>
    <row r="531" spans="1:8" ht="57.75" customHeight="1" x14ac:dyDescent="0.25">
      <c r="A531" s="16" t="s">
        <v>31</v>
      </c>
      <c r="B531" s="8" t="s">
        <v>186</v>
      </c>
      <c r="C531" s="8" t="s">
        <v>8</v>
      </c>
      <c r="D531" s="6">
        <v>1710161450</v>
      </c>
      <c r="E531" s="6">
        <v>240</v>
      </c>
      <c r="F531" s="25">
        <v>7230.1</v>
      </c>
      <c r="G531" s="47">
        <v>7230.1</v>
      </c>
      <c r="H531" s="59">
        <f t="shared" si="156"/>
        <v>100</v>
      </c>
    </row>
    <row r="532" spans="1:8" ht="32.25" customHeight="1" x14ac:dyDescent="0.25">
      <c r="A532" s="16" t="s">
        <v>734</v>
      </c>
      <c r="B532" s="8" t="s">
        <v>186</v>
      </c>
      <c r="C532" s="8" t="s">
        <v>8</v>
      </c>
      <c r="D532" s="6" t="s">
        <v>733</v>
      </c>
      <c r="E532" s="6"/>
      <c r="F532" s="25">
        <f t="shared" si="155"/>
        <v>24347.200000000001</v>
      </c>
      <c r="G532" s="46">
        <f t="shared" si="155"/>
        <v>11732.8</v>
      </c>
      <c r="H532" s="59">
        <f t="shared" ref="H532:H534" si="157">G532/F532*100</f>
        <v>48.189524873496744</v>
      </c>
    </row>
    <row r="533" spans="1:8" ht="57.75" customHeight="1" x14ac:dyDescent="0.25">
      <c r="A533" s="16" t="s">
        <v>29</v>
      </c>
      <c r="B533" s="8" t="s">
        <v>186</v>
      </c>
      <c r="C533" s="8" t="s">
        <v>8</v>
      </c>
      <c r="D533" s="6" t="s">
        <v>733</v>
      </c>
      <c r="E533" s="6">
        <v>200</v>
      </c>
      <c r="F533" s="25">
        <f t="shared" si="155"/>
        <v>24347.200000000001</v>
      </c>
      <c r="G533" s="46">
        <f t="shared" si="155"/>
        <v>11732.8</v>
      </c>
      <c r="H533" s="59">
        <f t="shared" si="157"/>
        <v>48.189524873496744</v>
      </c>
    </row>
    <row r="534" spans="1:8" ht="63.75" customHeight="1" x14ac:dyDescent="0.25">
      <c r="A534" s="16" t="s">
        <v>31</v>
      </c>
      <c r="B534" s="8" t="s">
        <v>186</v>
      </c>
      <c r="C534" s="8" t="s">
        <v>8</v>
      </c>
      <c r="D534" s="6" t="s">
        <v>733</v>
      </c>
      <c r="E534" s="6">
        <v>240</v>
      </c>
      <c r="F534" s="25">
        <v>24347.200000000001</v>
      </c>
      <c r="G534" s="47">
        <v>11732.8</v>
      </c>
      <c r="H534" s="59">
        <f t="shared" si="157"/>
        <v>48.189524873496744</v>
      </c>
    </row>
    <row r="535" spans="1:8" ht="18.75" x14ac:dyDescent="0.25">
      <c r="A535" s="16" t="s">
        <v>369</v>
      </c>
      <c r="B535" s="8" t="s">
        <v>186</v>
      </c>
      <c r="C535" s="8" t="s">
        <v>22</v>
      </c>
      <c r="D535" s="9"/>
      <c r="E535" s="9"/>
      <c r="F535" s="25">
        <f>F536+F542+F568+F614+F560</f>
        <v>1064983.6000000001</v>
      </c>
      <c r="G535" s="25">
        <f>G536+G542+G568+G614+G560</f>
        <v>1057169.7999999998</v>
      </c>
      <c r="H535" s="59">
        <f t="shared" si="143"/>
        <v>99.266298560841662</v>
      </c>
    </row>
    <row r="536" spans="1:8" ht="37.5" x14ac:dyDescent="0.25">
      <c r="A536" s="16" t="s">
        <v>187</v>
      </c>
      <c r="B536" s="8" t="s">
        <v>186</v>
      </c>
      <c r="C536" s="8" t="s">
        <v>22</v>
      </c>
      <c r="D536" s="8" t="s">
        <v>188</v>
      </c>
      <c r="E536" s="8"/>
      <c r="F536" s="25">
        <f>F537</f>
        <v>29069.8</v>
      </c>
      <c r="G536" s="46">
        <f t="shared" ref="G536:G540" si="158">G537</f>
        <v>29069.8</v>
      </c>
      <c r="H536" s="59">
        <f t="shared" si="143"/>
        <v>100</v>
      </c>
    </row>
    <row r="537" spans="1:8" ht="37.5" x14ac:dyDescent="0.25">
      <c r="A537" s="16" t="s">
        <v>370</v>
      </c>
      <c r="B537" s="8" t="s">
        <v>186</v>
      </c>
      <c r="C537" s="8" t="s">
        <v>22</v>
      </c>
      <c r="D537" s="6" t="s">
        <v>371</v>
      </c>
      <c r="E537" s="6"/>
      <c r="F537" s="25">
        <f>F538</f>
        <v>29069.8</v>
      </c>
      <c r="G537" s="46">
        <f t="shared" si="158"/>
        <v>29069.8</v>
      </c>
      <c r="H537" s="59">
        <f t="shared" si="143"/>
        <v>100</v>
      </c>
    </row>
    <row r="538" spans="1:8" ht="112.5" x14ac:dyDescent="0.25">
      <c r="A538" s="16" t="s">
        <v>372</v>
      </c>
      <c r="B538" s="8" t="s">
        <v>186</v>
      </c>
      <c r="C538" s="8" t="s">
        <v>22</v>
      </c>
      <c r="D538" s="6" t="s">
        <v>373</v>
      </c>
      <c r="E538" s="7"/>
      <c r="F538" s="25">
        <f>F539</f>
        <v>29069.8</v>
      </c>
      <c r="G538" s="46">
        <f t="shared" si="158"/>
        <v>29069.8</v>
      </c>
      <c r="H538" s="59">
        <f t="shared" si="143"/>
        <v>100</v>
      </c>
    </row>
    <row r="539" spans="1:8" ht="37.5" x14ac:dyDescent="0.25">
      <c r="A539" s="16" t="s">
        <v>708</v>
      </c>
      <c r="B539" s="8" t="s">
        <v>186</v>
      </c>
      <c r="C539" s="8" t="s">
        <v>22</v>
      </c>
      <c r="D539" s="35" t="s">
        <v>709</v>
      </c>
      <c r="E539" s="7"/>
      <c r="F539" s="25">
        <f>F540</f>
        <v>29069.8</v>
      </c>
      <c r="G539" s="46">
        <f t="shared" si="158"/>
        <v>29069.8</v>
      </c>
      <c r="H539" s="59">
        <f t="shared" si="143"/>
        <v>100</v>
      </c>
    </row>
    <row r="540" spans="1:8" ht="56.25" x14ac:dyDescent="0.25">
      <c r="A540" s="16" t="s">
        <v>29</v>
      </c>
      <c r="B540" s="8" t="s">
        <v>186</v>
      </c>
      <c r="C540" s="8" t="s">
        <v>22</v>
      </c>
      <c r="D540" s="35" t="s">
        <v>709</v>
      </c>
      <c r="E540" s="6" t="s">
        <v>30</v>
      </c>
      <c r="F540" s="25">
        <f>F541</f>
        <v>29069.8</v>
      </c>
      <c r="G540" s="46">
        <f t="shared" si="158"/>
        <v>29069.8</v>
      </c>
      <c r="H540" s="59">
        <f t="shared" si="143"/>
        <v>100</v>
      </c>
    </row>
    <row r="541" spans="1:8" ht="56.25" x14ac:dyDescent="0.25">
      <c r="A541" s="16" t="s">
        <v>31</v>
      </c>
      <c r="B541" s="8" t="s">
        <v>186</v>
      </c>
      <c r="C541" s="8" t="s">
        <v>22</v>
      </c>
      <c r="D541" s="35" t="s">
        <v>709</v>
      </c>
      <c r="E541" s="6" t="s">
        <v>32</v>
      </c>
      <c r="F541" s="25">
        <v>29069.8</v>
      </c>
      <c r="G541" s="46">
        <v>29069.8</v>
      </c>
      <c r="H541" s="59">
        <f t="shared" si="143"/>
        <v>100</v>
      </c>
    </row>
    <row r="542" spans="1:8" ht="56.25" x14ac:dyDescent="0.25">
      <c r="A542" s="16" t="s">
        <v>148</v>
      </c>
      <c r="B542" s="8" t="s">
        <v>186</v>
      </c>
      <c r="C542" s="8" t="s">
        <v>22</v>
      </c>
      <c r="D542" s="8" t="s">
        <v>149</v>
      </c>
      <c r="E542" s="8"/>
      <c r="F542" s="25">
        <f>F543</f>
        <v>44617.69999999999</v>
      </c>
      <c r="G542" s="46">
        <f t="shared" ref="G542" si="159">G543</f>
        <v>43303.299999999996</v>
      </c>
      <c r="H542" s="59">
        <f t="shared" si="143"/>
        <v>97.054083917369127</v>
      </c>
    </row>
    <row r="543" spans="1:8" ht="37.5" x14ac:dyDescent="0.25">
      <c r="A543" s="16" t="s">
        <v>172</v>
      </c>
      <c r="B543" s="8" t="s">
        <v>186</v>
      </c>
      <c r="C543" s="8" t="s">
        <v>22</v>
      </c>
      <c r="D543" s="6" t="s">
        <v>173</v>
      </c>
      <c r="E543" s="6"/>
      <c r="F543" s="25">
        <f>F544</f>
        <v>44617.69999999999</v>
      </c>
      <c r="G543" s="46">
        <f t="shared" ref="G543" si="160">G544</f>
        <v>43303.299999999996</v>
      </c>
      <c r="H543" s="59">
        <f t="shared" si="143"/>
        <v>97.054083917369127</v>
      </c>
    </row>
    <row r="544" spans="1:8" ht="56.25" x14ac:dyDescent="0.25">
      <c r="A544" s="16" t="s">
        <v>374</v>
      </c>
      <c r="B544" s="8" t="s">
        <v>186</v>
      </c>
      <c r="C544" s="8" t="s">
        <v>22</v>
      </c>
      <c r="D544" s="6" t="s">
        <v>375</v>
      </c>
      <c r="E544" s="7"/>
      <c r="F544" s="25">
        <f>F548+F551+F545</f>
        <v>44617.69999999999</v>
      </c>
      <c r="G544" s="25">
        <f>G548+G551+G545</f>
        <v>43303.299999999996</v>
      </c>
      <c r="H544" s="59">
        <f t="shared" si="143"/>
        <v>97.054083917369127</v>
      </c>
    </row>
    <row r="545" spans="1:8" ht="18.75" x14ac:dyDescent="0.25">
      <c r="A545" s="16" t="s">
        <v>726</v>
      </c>
      <c r="B545" s="8" t="s">
        <v>186</v>
      </c>
      <c r="C545" s="8" t="s">
        <v>22</v>
      </c>
      <c r="D545" s="35" t="s">
        <v>727</v>
      </c>
      <c r="E545" s="7"/>
      <c r="F545" s="25">
        <f>F546</f>
        <v>391.6</v>
      </c>
      <c r="G545" s="46">
        <f>G546</f>
        <v>391.6</v>
      </c>
      <c r="H545" s="59">
        <f t="shared" ref="H545:H547" si="161">G545/F545*100</f>
        <v>100</v>
      </c>
    </row>
    <row r="546" spans="1:8" ht="56.25" x14ac:dyDescent="0.25">
      <c r="A546" s="16" t="s">
        <v>29</v>
      </c>
      <c r="B546" s="8" t="s">
        <v>186</v>
      </c>
      <c r="C546" s="8" t="s">
        <v>22</v>
      </c>
      <c r="D546" s="35" t="s">
        <v>727</v>
      </c>
      <c r="E546" s="6" t="s">
        <v>30</v>
      </c>
      <c r="F546" s="25">
        <f>F547</f>
        <v>391.6</v>
      </c>
      <c r="G546" s="46">
        <f>G547</f>
        <v>391.6</v>
      </c>
      <c r="H546" s="59">
        <f t="shared" si="161"/>
        <v>100</v>
      </c>
    </row>
    <row r="547" spans="1:8" ht="56.25" x14ac:dyDescent="0.25">
      <c r="A547" s="16" t="s">
        <v>31</v>
      </c>
      <c r="B547" s="8" t="s">
        <v>186</v>
      </c>
      <c r="C547" s="8" t="s">
        <v>22</v>
      </c>
      <c r="D547" s="35" t="s">
        <v>727</v>
      </c>
      <c r="E547" s="6" t="s">
        <v>32</v>
      </c>
      <c r="F547" s="25">
        <v>391.6</v>
      </c>
      <c r="G547" s="46">
        <v>391.6</v>
      </c>
      <c r="H547" s="59">
        <f t="shared" si="161"/>
        <v>100</v>
      </c>
    </row>
    <row r="548" spans="1:8" ht="18.75" x14ac:dyDescent="0.25">
      <c r="A548" s="16" t="s">
        <v>376</v>
      </c>
      <c r="B548" s="8" t="s">
        <v>186</v>
      </c>
      <c r="C548" s="8" t="s">
        <v>22</v>
      </c>
      <c r="D548" s="6" t="s">
        <v>377</v>
      </c>
      <c r="E548" s="7"/>
      <c r="F548" s="25">
        <f>F549</f>
        <v>21902</v>
      </c>
      <c r="G548" s="46">
        <f>G549</f>
        <v>21312</v>
      </c>
      <c r="H548" s="59">
        <f t="shared" si="143"/>
        <v>97.306182083827963</v>
      </c>
    </row>
    <row r="549" spans="1:8" ht="56.25" x14ac:dyDescent="0.25">
      <c r="A549" s="16" t="s">
        <v>29</v>
      </c>
      <c r="B549" s="8" t="s">
        <v>186</v>
      </c>
      <c r="C549" s="8" t="s">
        <v>22</v>
      </c>
      <c r="D549" s="6" t="s">
        <v>377</v>
      </c>
      <c r="E549" s="6" t="s">
        <v>30</v>
      </c>
      <c r="F549" s="25">
        <f>F550</f>
        <v>21902</v>
      </c>
      <c r="G549" s="46">
        <f t="shared" ref="G549" si="162">G550</f>
        <v>21312</v>
      </c>
      <c r="H549" s="59">
        <f t="shared" si="143"/>
        <v>97.306182083827963</v>
      </c>
    </row>
    <row r="550" spans="1:8" ht="56.25" x14ac:dyDescent="0.25">
      <c r="A550" s="16" t="s">
        <v>31</v>
      </c>
      <c r="B550" s="8" t="s">
        <v>186</v>
      </c>
      <c r="C550" s="8" t="s">
        <v>22</v>
      </c>
      <c r="D550" s="6" t="s">
        <v>377</v>
      </c>
      <c r="E550" s="6" t="s">
        <v>32</v>
      </c>
      <c r="F550" s="25">
        <v>21902</v>
      </c>
      <c r="G550" s="47">
        <v>21312</v>
      </c>
      <c r="H550" s="59">
        <f t="shared" si="143"/>
        <v>97.306182083827963</v>
      </c>
    </row>
    <row r="551" spans="1:8" ht="56.25" x14ac:dyDescent="0.25">
      <c r="A551" s="16" t="s">
        <v>378</v>
      </c>
      <c r="B551" s="8" t="s">
        <v>186</v>
      </c>
      <c r="C551" s="8" t="s">
        <v>22</v>
      </c>
      <c r="D551" s="6" t="s">
        <v>379</v>
      </c>
      <c r="E551" s="7"/>
      <c r="F551" s="25">
        <f>F552+F554+F558+F556</f>
        <v>22324.099999999995</v>
      </c>
      <c r="G551" s="25">
        <f>G552+G554+G558+G556</f>
        <v>21599.7</v>
      </c>
      <c r="H551" s="59">
        <f t="shared" si="143"/>
        <v>96.755076352462169</v>
      </c>
    </row>
    <row r="552" spans="1:8" ht="112.5" x14ac:dyDescent="0.25">
      <c r="A552" s="16" t="s">
        <v>17</v>
      </c>
      <c r="B552" s="8" t="s">
        <v>186</v>
      </c>
      <c r="C552" s="8" t="s">
        <v>22</v>
      </c>
      <c r="D552" s="6" t="s">
        <v>379</v>
      </c>
      <c r="E552" s="6" t="s">
        <v>18</v>
      </c>
      <c r="F552" s="25">
        <f>F553</f>
        <v>21070.1</v>
      </c>
      <c r="G552" s="46">
        <f t="shared" ref="G552" si="163">G553</f>
        <v>20536.5</v>
      </c>
      <c r="H552" s="59">
        <f t="shared" si="143"/>
        <v>97.46750134076251</v>
      </c>
    </row>
    <row r="553" spans="1:8" ht="37.5" x14ac:dyDescent="0.25">
      <c r="A553" s="16" t="s">
        <v>117</v>
      </c>
      <c r="B553" s="8" t="s">
        <v>186</v>
      </c>
      <c r="C553" s="8" t="s">
        <v>22</v>
      </c>
      <c r="D553" s="6" t="s">
        <v>379</v>
      </c>
      <c r="E553" s="6" t="s">
        <v>118</v>
      </c>
      <c r="F553" s="25">
        <v>21070.1</v>
      </c>
      <c r="G553" s="46">
        <v>20536.5</v>
      </c>
      <c r="H553" s="59">
        <f t="shared" si="143"/>
        <v>97.46750134076251</v>
      </c>
    </row>
    <row r="554" spans="1:8" ht="56.25" x14ac:dyDescent="0.25">
      <c r="A554" s="16" t="s">
        <v>29</v>
      </c>
      <c r="B554" s="8" t="s">
        <v>186</v>
      </c>
      <c r="C554" s="8" t="s">
        <v>22</v>
      </c>
      <c r="D554" s="6" t="s">
        <v>379</v>
      </c>
      <c r="E554" s="6" t="s">
        <v>30</v>
      </c>
      <c r="F554" s="25">
        <f>F555</f>
        <v>841.6</v>
      </c>
      <c r="G554" s="46">
        <f t="shared" ref="G554" si="164">G555</f>
        <v>830.9</v>
      </c>
      <c r="H554" s="59">
        <f t="shared" si="143"/>
        <v>98.728612167300383</v>
      </c>
    </row>
    <row r="555" spans="1:8" ht="56.25" x14ac:dyDescent="0.25">
      <c r="A555" s="16" t="s">
        <v>31</v>
      </c>
      <c r="B555" s="8" t="s">
        <v>186</v>
      </c>
      <c r="C555" s="8" t="s">
        <v>22</v>
      </c>
      <c r="D555" s="6" t="s">
        <v>379</v>
      </c>
      <c r="E555" s="6" t="s">
        <v>32</v>
      </c>
      <c r="F555" s="25">
        <v>841.6</v>
      </c>
      <c r="G555" s="46">
        <v>830.9</v>
      </c>
      <c r="H555" s="59">
        <f t="shared" si="143"/>
        <v>98.728612167300383</v>
      </c>
    </row>
    <row r="556" spans="1:8" ht="37.5" x14ac:dyDescent="0.25">
      <c r="A556" s="16" t="s">
        <v>545</v>
      </c>
      <c r="B556" s="8" t="s">
        <v>186</v>
      </c>
      <c r="C556" s="8" t="s">
        <v>22</v>
      </c>
      <c r="D556" s="6" t="s">
        <v>379</v>
      </c>
      <c r="E556" s="6">
        <v>300</v>
      </c>
      <c r="F556" s="25">
        <f>F557</f>
        <v>205.8</v>
      </c>
      <c r="G556" s="25">
        <f>G557</f>
        <v>205.8</v>
      </c>
      <c r="H556" s="59">
        <f t="shared" si="143"/>
        <v>100</v>
      </c>
    </row>
    <row r="557" spans="1:8" ht="37.5" x14ac:dyDescent="0.25">
      <c r="A557" s="16" t="s">
        <v>547</v>
      </c>
      <c r="B557" s="8" t="s">
        <v>186</v>
      </c>
      <c r="C557" s="8" t="s">
        <v>22</v>
      </c>
      <c r="D557" s="6" t="s">
        <v>379</v>
      </c>
      <c r="E557" s="6">
        <v>320</v>
      </c>
      <c r="F557" s="25">
        <v>205.8</v>
      </c>
      <c r="G557" s="25">
        <v>205.8</v>
      </c>
      <c r="H557" s="59">
        <f t="shared" si="143"/>
        <v>100</v>
      </c>
    </row>
    <row r="558" spans="1:8" ht="18.75" x14ac:dyDescent="0.25">
      <c r="A558" s="16" t="s">
        <v>43</v>
      </c>
      <c r="B558" s="8" t="s">
        <v>186</v>
      </c>
      <c r="C558" s="8" t="s">
        <v>22</v>
      </c>
      <c r="D558" s="6" t="s">
        <v>379</v>
      </c>
      <c r="E558" s="6" t="s">
        <v>44</v>
      </c>
      <c r="F558" s="25">
        <f>F559</f>
        <v>206.6</v>
      </c>
      <c r="G558" s="46">
        <f t="shared" ref="G558" si="165">G559</f>
        <v>26.5</v>
      </c>
      <c r="H558" s="59">
        <f t="shared" si="143"/>
        <v>12.826718296224589</v>
      </c>
    </row>
    <row r="559" spans="1:8" ht="18.75" x14ac:dyDescent="0.25">
      <c r="A559" s="16" t="s">
        <v>45</v>
      </c>
      <c r="B559" s="8" t="s">
        <v>186</v>
      </c>
      <c r="C559" s="8" t="s">
        <v>22</v>
      </c>
      <c r="D559" s="6" t="s">
        <v>379</v>
      </c>
      <c r="E559" s="6" t="s">
        <v>46</v>
      </c>
      <c r="F559" s="25">
        <v>206.6</v>
      </c>
      <c r="G559" s="46">
        <v>26.5</v>
      </c>
      <c r="H559" s="59">
        <f t="shared" si="143"/>
        <v>12.826718296224589</v>
      </c>
    </row>
    <row r="560" spans="1:8" ht="91.5" customHeight="1" x14ac:dyDescent="0.25">
      <c r="A560" s="16" t="s">
        <v>120</v>
      </c>
      <c r="B560" s="8" t="s">
        <v>186</v>
      </c>
      <c r="C560" s="8" t="s">
        <v>22</v>
      </c>
      <c r="D560" s="6">
        <v>1300000000</v>
      </c>
      <c r="E560" s="6"/>
      <c r="F560" s="25">
        <f>F561</f>
        <v>1050</v>
      </c>
      <c r="G560" s="25">
        <f>G561</f>
        <v>804.2</v>
      </c>
      <c r="H560" s="59">
        <f t="shared" si="143"/>
        <v>76.590476190476195</v>
      </c>
    </row>
    <row r="561" spans="1:8" ht="49.5" customHeight="1" x14ac:dyDescent="0.25">
      <c r="A561" s="16" t="s">
        <v>737</v>
      </c>
      <c r="B561" s="8" t="s">
        <v>186</v>
      </c>
      <c r="C561" s="8" t="s">
        <v>22</v>
      </c>
      <c r="D561" s="6">
        <v>1330000000</v>
      </c>
      <c r="E561" s="6"/>
      <c r="F561" s="25">
        <f>F562+F565</f>
        <v>1050</v>
      </c>
      <c r="G561" s="25">
        <f>G562+G565</f>
        <v>804.2</v>
      </c>
      <c r="H561" s="59">
        <f t="shared" si="143"/>
        <v>76.590476190476195</v>
      </c>
    </row>
    <row r="562" spans="1:8" ht="77.25" customHeight="1" x14ac:dyDescent="0.25">
      <c r="A562" s="16" t="s">
        <v>736</v>
      </c>
      <c r="B562" s="8" t="s">
        <v>186</v>
      </c>
      <c r="C562" s="8" t="s">
        <v>22</v>
      </c>
      <c r="D562" s="6">
        <v>1330773050</v>
      </c>
      <c r="E562" s="6"/>
      <c r="F562" s="25">
        <f>F563</f>
        <v>10.5</v>
      </c>
      <c r="G562" s="25">
        <f>G563</f>
        <v>10.5</v>
      </c>
      <c r="H562" s="59">
        <f t="shared" si="143"/>
        <v>100</v>
      </c>
    </row>
    <row r="563" spans="1:8" ht="61.5" customHeight="1" x14ac:dyDescent="0.25">
      <c r="A563" s="16" t="s">
        <v>29</v>
      </c>
      <c r="B563" s="8" t="s">
        <v>186</v>
      </c>
      <c r="C563" s="8" t="s">
        <v>22</v>
      </c>
      <c r="D563" s="6">
        <v>1330773050</v>
      </c>
      <c r="E563" s="6">
        <v>200</v>
      </c>
      <c r="F563" s="25">
        <f>F564</f>
        <v>10.5</v>
      </c>
      <c r="G563" s="25">
        <f>G564</f>
        <v>10.5</v>
      </c>
      <c r="H563" s="59">
        <f t="shared" si="143"/>
        <v>100</v>
      </c>
    </row>
    <row r="564" spans="1:8" ht="60" customHeight="1" x14ac:dyDescent="0.25">
      <c r="A564" s="16" t="s">
        <v>31</v>
      </c>
      <c r="B564" s="8" t="s">
        <v>186</v>
      </c>
      <c r="C564" s="8" t="s">
        <v>22</v>
      </c>
      <c r="D564" s="6">
        <v>1330773050</v>
      </c>
      <c r="E564" s="6">
        <v>240</v>
      </c>
      <c r="F564" s="25">
        <v>10.5</v>
      </c>
      <c r="G564" s="25">
        <v>10.5</v>
      </c>
      <c r="H564" s="59">
        <f t="shared" si="143"/>
        <v>100</v>
      </c>
    </row>
    <row r="565" spans="1:8" ht="76.5" customHeight="1" x14ac:dyDescent="0.25">
      <c r="A565" s="16" t="s">
        <v>736</v>
      </c>
      <c r="B565" s="8" t="s">
        <v>186</v>
      </c>
      <c r="C565" s="8" t="s">
        <v>22</v>
      </c>
      <c r="D565" s="6" t="s">
        <v>735</v>
      </c>
      <c r="E565" s="6"/>
      <c r="F565" s="25">
        <f>F566</f>
        <v>1039.5</v>
      </c>
      <c r="G565" s="25">
        <f>G566</f>
        <v>793.7</v>
      </c>
      <c r="H565" s="59">
        <f t="shared" si="143"/>
        <v>76.354016354016366</v>
      </c>
    </row>
    <row r="566" spans="1:8" ht="58.5" customHeight="1" x14ac:dyDescent="0.25">
      <c r="A566" s="16" t="s">
        <v>29</v>
      </c>
      <c r="B566" s="8" t="s">
        <v>186</v>
      </c>
      <c r="C566" s="8" t="s">
        <v>22</v>
      </c>
      <c r="D566" s="6" t="s">
        <v>735</v>
      </c>
      <c r="E566" s="6">
        <v>200</v>
      </c>
      <c r="F566" s="25">
        <f>F567</f>
        <v>1039.5</v>
      </c>
      <c r="G566" s="25">
        <f>G567</f>
        <v>793.7</v>
      </c>
      <c r="H566" s="59">
        <f t="shared" si="143"/>
        <v>76.354016354016366</v>
      </c>
    </row>
    <row r="567" spans="1:8" ht="60.75" customHeight="1" x14ac:dyDescent="0.25">
      <c r="A567" s="16" t="s">
        <v>31</v>
      </c>
      <c r="B567" s="8" t="s">
        <v>186</v>
      </c>
      <c r="C567" s="8" t="s">
        <v>22</v>
      </c>
      <c r="D567" s="6" t="s">
        <v>735</v>
      </c>
      <c r="E567" s="6">
        <v>240</v>
      </c>
      <c r="F567" s="25">
        <v>1039.5</v>
      </c>
      <c r="G567" s="25">
        <v>793.7</v>
      </c>
      <c r="H567" s="59">
        <f t="shared" si="143"/>
        <v>76.354016354016366</v>
      </c>
    </row>
    <row r="568" spans="1:8" ht="37.5" x14ac:dyDescent="0.25">
      <c r="A568" s="16" t="s">
        <v>222</v>
      </c>
      <c r="B568" s="8" t="s">
        <v>186</v>
      </c>
      <c r="C568" s="8" t="s">
        <v>22</v>
      </c>
      <c r="D568" s="8" t="s">
        <v>223</v>
      </c>
      <c r="E568" s="8"/>
      <c r="F568" s="25">
        <f>F569+F592</f>
        <v>980495.40000000014</v>
      </c>
      <c r="G568" s="25">
        <f>G569+G592</f>
        <v>974241.79999999993</v>
      </c>
      <c r="H568" s="59">
        <f t="shared" si="143"/>
        <v>99.362199965446024</v>
      </c>
    </row>
    <row r="569" spans="1:8" ht="37.5" x14ac:dyDescent="0.25">
      <c r="A569" s="16" t="s">
        <v>380</v>
      </c>
      <c r="B569" s="8" t="s">
        <v>186</v>
      </c>
      <c r="C569" s="8" t="s">
        <v>22</v>
      </c>
      <c r="D569" s="6" t="s">
        <v>381</v>
      </c>
      <c r="E569" s="6"/>
      <c r="F569" s="25">
        <f>F570+F579</f>
        <v>342417.8</v>
      </c>
      <c r="G569" s="25">
        <f>G570+G579</f>
        <v>340619.19999999995</v>
      </c>
      <c r="H569" s="59">
        <f t="shared" si="143"/>
        <v>99.474735250328678</v>
      </c>
    </row>
    <row r="570" spans="1:8" ht="56.25" x14ac:dyDescent="0.25">
      <c r="A570" s="16" t="s">
        <v>382</v>
      </c>
      <c r="B570" s="8" t="s">
        <v>186</v>
      </c>
      <c r="C570" s="8" t="s">
        <v>22</v>
      </c>
      <c r="D570" s="6" t="s">
        <v>383</v>
      </c>
      <c r="E570" s="7"/>
      <c r="F570" s="25">
        <f>F571+F574</f>
        <v>69345.5</v>
      </c>
      <c r="G570" s="25">
        <f>G571+G574</f>
        <v>67726.5</v>
      </c>
      <c r="H570" s="59">
        <f t="shared" si="143"/>
        <v>97.665313538729976</v>
      </c>
    </row>
    <row r="571" spans="1:8" ht="56.25" x14ac:dyDescent="0.25">
      <c r="A571" s="16" t="s">
        <v>384</v>
      </c>
      <c r="B571" s="8" t="s">
        <v>186</v>
      </c>
      <c r="C571" s="8" t="s">
        <v>22</v>
      </c>
      <c r="D571" s="6" t="s">
        <v>385</v>
      </c>
      <c r="E571" s="7"/>
      <c r="F571" s="25">
        <f>F572</f>
        <v>1599</v>
      </c>
      <c r="G571" s="25">
        <f>G572</f>
        <v>0</v>
      </c>
      <c r="H571" s="59">
        <f t="shared" si="143"/>
        <v>0</v>
      </c>
    </row>
    <row r="572" spans="1:8" ht="56.25" x14ac:dyDescent="0.25">
      <c r="A572" s="16" t="s">
        <v>29</v>
      </c>
      <c r="B572" s="8" t="s">
        <v>186</v>
      </c>
      <c r="C572" s="8" t="s">
        <v>22</v>
      </c>
      <c r="D572" s="6" t="s">
        <v>385</v>
      </c>
      <c r="E572" s="6" t="s">
        <v>30</v>
      </c>
      <c r="F572" s="25">
        <f>F573</f>
        <v>1599</v>
      </c>
      <c r="G572" s="46">
        <f t="shared" ref="G572" si="166">G573</f>
        <v>0</v>
      </c>
      <c r="H572" s="59">
        <f t="shared" ref="H572:H573" si="167">G572/F572*100</f>
        <v>0</v>
      </c>
    </row>
    <row r="573" spans="1:8" ht="56.25" x14ac:dyDescent="0.25">
      <c r="A573" s="16" t="s">
        <v>31</v>
      </c>
      <c r="B573" s="8" t="s">
        <v>186</v>
      </c>
      <c r="C573" s="8" t="s">
        <v>22</v>
      </c>
      <c r="D573" s="6" t="s">
        <v>385</v>
      </c>
      <c r="E573" s="6" t="s">
        <v>32</v>
      </c>
      <c r="F573" s="25">
        <v>1599</v>
      </c>
      <c r="G573" s="47">
        <v>0</v>
      </c>
      <c r="H573" s="59">
        <f t="shared" si="167"/>
        <v>0</v>
      </c>
    </row>
    <row r="574" spans="1:8" ht="18.75" x14ac:dyDescent="0.25">
      <c r="A574" s="16" t="s">
        <v>738</v>
      </c>
      <c r="B574" s="8" t="s">
        <v>186</v>
      </c>
      <c r="C574" s="8" t="s">
        <v>22</v>
      </c>
      <c r="D574" s="6">
        <v>1710101330</v>
      </c>
      <c r="E574" s="6"/>
      <c r="F574" s="25">
        <f>F577+F575</f>
        <v>67746.5</v>
      </c>
      <c r="G574" s="25">
        <f>G577+G575</f>
        <v>67726.5</v>
      </c>
      <c r="H574" s="59">
        <f t="shared" ref="H574:H634" si="168">G574/F574*100</f>
        <v>99.970478179684562</v>
      </c>
    </row>
    <row r="575" spans="1:8" ht="56.25" x14ac:dyDescent="0.25">
      <c r="A575" s="16" t="s">
        <v>29</v>
      </c>
      <c r="B575" s="8" t="s">
        <v>186</v>
      </c>
      <c r="C575" s="8" t="s">
        <v>22</v>
      </c>
      <c r="D575" s="6">
        <v>1710101330</v>
      </c>
      <c r="E575" s="6" t="s">
        <v>30</v>
      </c>
      <c r="F575" s="25">
        <f>F576</f>
        <v>2790</v>
      </c>
      <c r="G575" s="46">
        <f t="shared" ref="G575:G577" si="169">G576</f>
        <v>2770</v>
      </c>
      <c r="H575" s="59">
        <f t="shared" ref="H575:H576" si="170">G575/F575*100</f>
        <v>99.283154121863802</v>
      </c>
    </row>
    <row r="576" spans="1:8" ht="56.25" x14ac:dyDescent="0.25">
      <c r="A576" s="16" t="s">
        <v>31</v>
      </c>
      <c r="B576" s="8" t="s">
        <v>186</v>
      </c>
      <c r="C576" s="8" t="s">
        <v>22</v>
      </c>
      <c r="D576" s="6">
        <v>1710101330</v>
      </c>
      <c r="E576" s="6" t="s">
        <v>32</v>
      </c>
      <c r="F576" s="25">
        <v>2790</v>
      </c>
      <c r="G576" s="47">
        <v>2770</v>
      </c>
      <c r="H576" s="59">
        <f t="shared" si="170"/>
        <v>99.283154121863802</v>
      </c>
    </row>
    <row r="577" spans="1:8" ht="56.25" x14ac:dyDescent="0.25">
      <c r="A577" s="16" t="s">
        <v>133</v>
      </c>
      <c r="B577" s="8" t="s">
        <v>186</v>
      </c>
      <c r="C577" s="8" t="s">
        <v>22</v>
      </c>
      <c r="D577" s="6">
        <v>1710101330</v>
      </c>
      <c r="E577" s="6" t="s">
        <v>134</v>
      </c>
      <c r="F577" s="25">
        <f>F578</f>
        <v>64956.5</v>
      </c>
      <c r="G577" s="46">
        <f t="shared" si="169"/>
        <v>64956.5</v>
      </c>
      <c r="H577" s="59">
        <f t="shared" si="168"/>
        <v>100</v>
      </c>
    </row>
    <row r="578" spans="1:8" ht="18.75" x14ac:dyDescent="0.25">
      <c r="A578" s="16" t="s">
        <v>704</v>
      </c>
      <c r="B578" s="8" t="s">
        <v>186</v>
      </c>
      <c r="C578" s="8" t="s">
        <v>22</v>
      </c>
      <c r="D578" s="6">
        <v>1710101330</v>
      </c>
      <c r="E578" s="6" t="s">
        <v>136</v>
      </c>
      <c r="F578" s="25">
        <v>64956.5</v>
      </c>
      <c r="G578" s="47">
        <v>64956.5</v>
      </c>
      <c r="H578" s="59">
        <f t="shared" si="168"/>
        <v>100</v>
      </c>
    </row>
    <row r="579" spans="1:8" ht="37.5" x14ac:dyDescent="0.25">
      <c r="A579" s="16" t="s">
        <v>388</v>
      </c>
      <c r="B579" s="8" t="s">
        <v>186</v>
      </c>
      <c r="C579" s="8" t="s">
        <v>22</v>
      </c>
      <c r="D579" s="6" t="s">
        <v>389</v>
      </c>
      <c r="E579" s="7"/>
      <c r="F579" s="25">
        <f>F586+F589+F580+F583</f>
        <v>273072.3</v>
      </c>
      <c r="G579" s="25">
        <f>G586+G589+G580+G583</f>
        <v>272892.69999999995</v>
      </c>
      <c r="H579" s="59">
        <f t="shared" si="168"/>
        <v>99.93422987245502</v>
      </c>
    </row>
    <row r="580" spans="1:8" ht="98.25" customHeight="1" x14ac:dyDescent="0.25">
      <c r="A580" s="16" t="s">
        <v>740</v>
      </c>
      <c r="B580" s="8" t="s">
        <v>186</v>
      </c>
      <c r="C580" s="8" t="s">
        <v>22</v>
      </c>
      <c r="D580" s="6" t="s">
        <v>739</v>
      </c>
      <c r="E580" s="6"/>
      <c r="F580" s="25">
        <f>F581</f>
        <v>150000</v>
      </c>
      <c r="G580" s="46">
        <f t="shared" ref="G580:G584" si="171">G581</f>
        <v>150000</v>
      </c>
      <c r="H580" s="59">
        <f t="shared" si="168"/>
        <v>100</v>
      </c>
    </row>
    <row r="581" spans="1:8" ht="56.25" x14ac:dyDescent="0.25">
      <c r="A581" s="16" t="s">
        <v>133</v>
      </c>
      <c r="B581" s="8" t="s">
        <v>186</v>
      </c>
      <c r="C581" s="8" t="s">
        <v>22</v>
      </c>
      <c r="D581" s="6" t="s">
        <v>739</v>
      </c>
      <c r="E581" s="6" t="s">
        <v>134</v>
      </c>
      <c r="F581" s="25">
        <f>F582</f>
        <v>150000</v>
      </c>
      <c r="G581" s="46">
        <f t="shared" si="171"/>
        <v>150000</v>
      </c>
      <c r="H581" s="59">
        <f t="shared" si="168"/>
        <v>100</v>
      </c>
    </row>
    <row r="582" spans="1:8" ht="18.75" x14ac:dyDescent="0.25">
      <c r="A582" s="16" t="s">
        <v>704</v>
      </c>
      <c r="B582" s="8" t="s">
        <v>186</v>
      </c>
      <c r="C582" s="8" t="s">
        <v>22</v>
      </c>
      <c r="D582" s="6" t="s">
        <v>739</v>
      </c>
      <c r="E582" s="6" t="s">
        <v>136</v>
      </c>
      <c r="F582" s="25">
        <v>150000</v>
      </c>
      <c r="G582" s="47">
        <v>150000</v>
      </c>
      <c r="H582" s="59">
        <f t="shared" si="168"/>
        <v>100</v>
      </c>
    </row>
    <row r="583" spans="1:8" ht="105.75" customHeight="1" x14ac:dyDescent="0.25">
      <c r="A583" s="16" t="s">
        <v>742</v>
      </c>
      <c r="B583" s="8" t="s">
        <v>186</v>
      </c>
      <c r="C583" s="8" t="s">
        <v>22</v>
      </c>
      <c r="D583" s="6" t="s">
        <v>741</v>
      </c>
      <c r="E583" s="6"/>
      <c r="F583" s="25">
        <f>F584</f>
        <v>89962.9</v>
      </c>
      <c r="G583" s="46">
        <f t="shared" si="171"/>
        <v>89962.9</v>
      </c>
      <c r="H583" s="59">
        <f t="shared" ref="H583:H585" si="172">G583/F583*100</f>
        <v>100</v>
      </c>
    </row>
    <row r="584" spans="1:8" ht="56.25" x14ac:dyDescent="0.25">
      <c r="A584" s="16" t="s">
        <v>133</v>
      </c>
      <c r="B584" s="8" t="s">
        <v>186</v>
      </c>
      <c r="C584" s="8" t="s">
        <v>22</v>
      </c>
      <c r="D584" s="6" t="s">
        <v>741</v>
      </c>
      <c r="E584" s="6" t="s">
        <v>134</v>
      </c>
      <c r="F584" s="25">
        <f>F585</f>
        <v>89962.9</v>
      </c>
      <c r="G584" s="46">
        <f t="shared" si="171"/>
        <v>89962.9</v>
      </c>
      <c r="H584" s="59">
        <f t="shared" si="172"/>
        <v>100</v>
      </c>
    </row>
    <row r="585" spans="1:8" ht="18.75" x14ac:dyDescent="0.25">
      <c r="A585" s="16" t="s">
        <v>704</v>
      </c>
      <c r="B585" s="8" t="s">
        <v>186</v>
      </c>
      <c r="C585" s="8" t="s">
        <v>22</v>
      </c>
      <c r="D585" s="6" t="s">
        <v>741</v>
      </c>
      <c r="E585" s="6" t="s">
        <v>136</v>
      </c>
      <c r="F585" s="25">
        <v>89962.9</v>
      </c>
      <c r="G585" s="47">
        <v>89962.9</v>
      </c>
      <c r="H585" s="59">
        <f t="shared" si="172"/>
        <v>100</v>
      </c>
    </row>
    <row r="586" spans="1:8" ht="119.25" customHeight="1" x14ac:dyDescent="0.25">
      <c r="A586" s="16" t="s">
        <v>792</v>
      </c>
      <c r="B586" s="8" t="s">
        <v>186</v>
      </c>
      <c r="C586" s="8" t="s">
        <v>22</v>
      </c>
      <c r="D586" s="6" t="s">
        <v>791</v>
      </c>
      <c r="E586" s="7"/>
      <c r="F586" s="25">
        <f t="shared" ref="F586:G587" si="173">F587</f>
        <v>19785.400000000001</v>
      </c>
      <c r="G586" s="46">
        <f t="shared" si="173"/>
        <v>19785.400000000001</v>
      </c>
      <c r="H586" s="59">
        <f t="shared" si="168"/>
        <v>100</v>
      </c>
    </row>
    <row r="587" spans="1:8" ht="56.25" x14ac:dyDescent="0.25">
      <c r="A587" s="16" t="s">
        <v>133</v>
      </c>
      <c r="B587" s="8" t="s">
        <v>186</v>
      </c>
      <c r="C587" s="8" t="s">
        <v>22</v>
      </c>
      <c r="D587" s="6" t="s">
        <v>791</v>
      </c>
      <c r="E587" s="6" t="s">
        <v>134</v>
      </c>
      <c r="F587" s="25">
        <f t="shared" si="173"/>
        <v>19785.400000000001</v>
      </c>
      <c r="G587" s="46">
        <f t="shared" si="173"/>
        <v>19785.400000000001</v>
      </c>
      <c r="H587" s="59">
        <f t="shared" si="168"/>
        <v>100</v>
      </c>
    </row>
    <row r="588" spans="1:8" ht="18.75" x14ac:dyDescent="0.25">
      <c r="A588" s="16" t="s">
        <v>386</v>
      </c>
      <c r="B588" s="8" t="s">
        <v>186</v>
      </c>
      <c r="C588" s="8" t="s">
        <v>22</v>
      </c>
      <c r="D588" s="6" t="s">
        <v>791</v>
      </c>
      <c r="E588" s="6" t="s">
        <v>387</v>
      </c>
      <c r="F588" s="25">
        <v>19785.400000000001</v>
      </c>
      <c r="G588" s="47">
        <v>19785.400000000001</v>
      </c>
      <c r="H588" s="59">
        <f t="shared" si="168"/>
        <v>100</v>
      </c>
    </row>
    <row r="589" spans="1:8" ht="137.25" customHeight="1" x14ac:dyDescent="0.25">
      <c r="A589" s="16" t="s">
        <v>771</v>
      </c>
      <c r="B589" s="8" t="s">
        <v>186</v>
      </c>
      <c r="C589" s="8" t="s">
        <v>22</v>
      </c>
      <c r="D589" s="6" t="s">
        <v>770</v>
      </c>
      <c r="E589" s="7"/>
      <c r="F589" s="25">
        <f>F590</f>
        <v>13324</v>
      </c>
      <c r="G589" s="46">
        <f t="shared" ref="G589:G590" si="174">G590</f>
        <v>13144.4</v>
      </c>
      <c r="H589" s="59">
        <f t="shared" si="168"/>
        <v>98.652056439507646</v>
      </c>
    </row>
    <row r="590" spans="1:8" ht="56.25" x14ac:dyDescent="0.25">
      <c r="A590" s="16" t="s">
        <v>133</v>
      </c>
      <c r="B590" s="8" t="s">
        <v>186</v>
      </c>
      <c r="C590" s="8" t="s">
        <v>22</v>
      </c>
      <c r="D590" s="6" t="s">
        <v>770</v>
      </c>
      <c r="E590" s="6">
        <v>600</v>
      </c>
      <c r="F590" s="25">
        <f>F591</f>
        <v>13324</v>
      </c>
      <c r="G590" s="46">
        <f t="shared" si="174"/>
        <v>13144.4</v>
      </c>
      <c r="H590" s="59">
        <f t="shared" si="168"/>
        <v>98.652056439507646</v>
      </c>
    </row>
    <row r="591" spans="1:8" ht="18.75" x14ac:dyDescent="0.25">
      <c r="A591" s="16" t="s">
        <v>386</v>
      </c>
      <c r="B591" s="8" t="s">
        <v>186</v>
      </c>
      <c r="C591" s="8" t="s">
        <v>22</v>
      </c>
      <c r="D591" s="6" t="s">
        <v>770</v>
      </c>
      <c r="E591" s="6">
        <v>620</v>
      </c>
      <c r="F591" s="25">
        <v>13324</v>
      </c>
      <c r="G591" s="47">
        <v>13144.4</v>
      </c>
      <c r="H591" s="59">
        <f t="shared" si="168"/>
        <v>98.652056439507646</v>
      </c>
    </row>
    <row r="592" spans="1:8" ht="37.5" x14ac:dyDescent="0.25">
      <c r="A592" s="16" t="s">
        <v>224</v>
      </c>
      <c r="B592" s="8" t="s">
        <v>186</v>
      </c>
      <c r="C592" s="8" t="s">
        <v>22</v>
      </c>
      <c r="D592" s="6" t="s">
        <v>225</v>
      </c>
      <c r="E592" s="6"/>
      <c r="F592" s="25">
        <f>F593</f>
        <v>638077.60000000009</v>
      </c>
      <c r="G592" s="25">
        <f>G593</f>
        <v>633622.6</v>
      </c>
      <c r="H592" s="59">
        <f t="shared" si="168"/>
        <v>99.301809058960828</v>
      </c>
    </row>
    <row r="593" spans="1:8" ht="56.25" x14ac:dyDescent="0.25">
      <c r="A593" s="16" t="s">
        <v>226</v>
      </c>
      <c r="B593" s="8" t="s">
        <v>186</v>
      </c>
      <c r="C593" s="8" t="s">
        <v>22</v>
      </c>
      <c r="D593" s="6" t="s">
        <v>227</v>
      </c>
      <c r="E593" s="7"/>
      <c r="F593" s="25">
        <f>F594+F603</f>
        <v>638077.60000000009</v>
      </c>
      <c r="G593" s="25">
        <f>G594+G603</f>
        <v>633622.6</v>
      </c>
      <c r="H593" s="59">
        <f t="shared" si="168"/>
        <v>99.301809058960828</v>
      </c>
    </row>
    <row r="594" spans="1:8" ht="37.5" x14ac:dyDescent="0.25">
      <c r="A594" s="16" t="s">
        <v>390</v>
      </c>
      <c r="B594" s="8" t="s">
        <v>186</v>
      </c>
      <c r="C594" s="8" t="s">
        <v>22</v>
      </c>
      <c r="D594" s="6" t="s">
        <v>391</v>
      </c>
      <c r="E594" s="7"/>
      <c r="F594" s="25">
        <f>F595+F597+F599</f>
        <v>583132.20000000007</v>
      </c>
      <c r="G594" s="25">
        <f>G595+G597+G599</f>
        <v>578683.6</v>
      </c>
      <c r="H594" s="59">
        <f t="shared" si="168"/>
        <v>99.237119816055426</v>
      </c>
    </row>
    <row r="595" spans="1:8" ht="56.25" x14ac:dyDescent="0.25">
      <c r="A595" s="16" t="s">
        <v>29</v>
      </c>
      <c r="B595" s="8" t="s">
        <v>186</v>
      </c>
      <c r="C595" s="8" t="s">
        <v>22</v>
      </c>
      <c r="D595" s="6" t="s">
        <v>391</v>
      </c>
      <c r="E595" s="6" t="s">
        <v>30</v>
      </c>
      <c r="F595" s="25">
        <f>F596</f>
        <v>159990</v>
      </c>
      <c r="G595" s="47">
        <f>G596</f>
        <v>156183.6</v>
      </c>
      <c r="H595" s="59">
        <f t="shared" si="168"/>
        <v>97.62085130320645</v>
      </c>
    </row>
    <row r="596" spans="1:8" ht="56.25" x14ac:dyDescent="0.25">
      <c r="A596" s="16" t="s">
        <v>31</v>
      </c>
      <c r="B596" s="8" t="s">
        <v>186</v>
      </c>
      <c r="C596" s="8" t="s">
        <v>22</v>
      </c>
      <c r="D596" s="6" t="s">
        <v>391</v>
      </c>
      <c r="E596" s="6" t="s">
        <v>32</v>
      </c>
      <c r="F596" s="25">
        <v>159990</v>
      </c>
      <c r="G596" s="47">
        <v>156183.6</v>
      </c>
      <c r="H596" s="59">
        <f t="shared" si="168"/>
        <v>97.62085130320645</v>
      </c>
    </row>
    <row r="597" spans="1:8" ht="56.25" x14ac:dyDescent="0.25">
      <c r="A597" s="16" t="s">
        <v>133</v>
      </c>
      <c r="B597" s="8" t="s">
        <v>186</v>
      </c>
      <c r="C597" s="8" t="s">
        <v>22</v>
      </c>
      <c r="D597" s="6" t="s">
        <v>391</v>
      </c>
      <c r="E597" s="6" t="s">
        <v>134</v>
      </c>
      <c r="F597" s="25">
        <f>F598</f>
        <v>418875.3</v>
      </c>
      <c r="G597" s="47">
        <f>G598</f>
        <v>418322.3</v>
      </c>
      <c r="H597" s="59">
        <f t="shared" si="168"/>
        <v>99.867979802103392</v>
      </c>
    </row>
    <row r="598" spans="1:8" ht="18.75" x14ac:dyDescent="0.25">
      <c r="A598" s="60" t="s">
        <v>135</v>
      </c>
      <c r="B598" s="22" t="s">
        <v>186</v>
      </c>
      <c r="C598" s="22" t="s">
        <v>22</v>
      </c>
      <c r="D598" s="23" t="s">
        <v>391</v>
      </c>
      <c r="E598" s="23" t="s">
        <v>136</v>
      </c>
      <c r="F598" s="31">
        <v>418875.3</v>
      </c>
      <c r="G598" s="53">
        <v>418322.3</v>
      </c>
      <c r="H598" s="59">
        <f t="shared" si="168"/>
        <v>99.867979802103392</v>
      </c>
    </row>
    <row r="599" spans="1:8" ht="18.75" x14ac:dyDescent="0.25">
      <c r="A599" s="16" t="s">
        <v>43</v>
      </c>
      <c r="B599" s="22" t="s">
        <v>186</v>
      </c>
      <c r="C599" s="22" t="s">
        <v>22</v>
      </c>
      <c r="D599" s="23" t="s">
        <v>391</v>
      </c>
      <c r="E599" s="23">
        <v>800</v>
      </c>
      <c r="F599" s="31">
        <f>F602+F601+F600</f>
        <v>4266.8999999999996</v>
      </c>
      <c r="G599" s="31">
        <f>G602+G601+G600</f>
        <v>4177.7</v>
      </c>
      <c r="H599" s="59">
        <f t="shared" si="168"/>
        <v>97.90948932480255</v>
      </c>
    </row>
    <row r="600" spans="1:8" ht="93.75" x14ac:dyDescent="0.25">
      <c r="A600" s="16" t="s">
        <v>269</v>
      </c>
      <c r="B600" s="22" t="s">
        <v>186</v>
      </c>
      <c r="C600" s="22" t="s">
        <v>22</v>
      </c>
      <c r="D600" s="23" t="s">
        <v>391</v>
      </c>
      <c r="E600" s="23">
        <v>810</v>
      </c>
      <c r="F600" s="31">
        <v>2696.1</v>
      </c>
      <c r="G600" s="50">
        <v>2696.1</v>
      </c>
      <c r="H600" s="59">
        <f t="shared" si="168"/>
        <v>100</v>
      </c>
    </row>
    <row r="601" spans="1:8" ht="20.25" customHeight="1" x14ac:dyDescent="0.25">
      <c r="A601" s="16" t="s">
        <v>113</v>
      </c>
      <c r="B601" s="22" t="s">
        <v>186</v>
      </c>
      <c r="C601" s="22" t="s">
        <v>22</v>
      </c>
      <c r="D601" s="23" t="s">
        <v>391</v>
      </c>
      <c r="E601" s="23">
        <v>830</v>
      </c>
      <c r="F601" s="31">
        <v>1191.5999999999999</v>
      </c>
      <c r="G601" s="53">
        <v>1191.5999999999999</v>
      </c>
      <c r="H601" s="59">
        <f t="shared" si="168"/>
        <v>100</v>
      </c>
    </row>
    <row r="602" spans="1:8" ht="18.75" x14ac:dyDescent="0.25">
      <c r="A602" s="16" t="s">
        <v>45</v>
      </c>
      <c r="B602" s="22" t="s">
        <v>186</v>
      </c>
      <c r="C602" s="22" t="s">
        <v>22</v>
      </c>
      <c r="D602" s="23" t="s">
        <v>391</v>
      </c>
      <c r="E602" s="23">
        <v>850</v>
      </c>
      <c r="F602" s="31">
        <v>379.2</v>
      </c>
      <c r="G602" s="53">
        <v>290</v>
      </c>
      <c r="H602" s="59">
        <f t="shared" si="168"/>
        <v>76.476793248945157</v>
      </c>
    </row>
    <row r="603" spans="1:8" ht="59.25" customHeight="1" x14ac:dyDescent="0.25">
      <c r="A603" s="16" t="s">
        <v>728</v>
      </c>
      <c r="B603" s="22" t="s">
        <v>186</v>
      </c>
      <c r="C603" s="22" t="s">
        <v>22</v>
      </c>
      <c r="D603" s="23">
        <v>1720106240</v>
      </c>
      <c r="E603" s="23"/>
      <c r="F603" s="31">
        <f>F604+F606+F610+F612+F608</f>
        <v>54945.4</v>
      </c>
      <c r="G603" s="31">
        <f>G604+G606+G610+G612+G608</f>
        <v>54939</v>
      </c>
      <c r="H603" s="59">
        <f t="shared" si="168"/>
        <v>99.988352073148974</v>
      </c>
    </row>
    <row r="604" spans="1:8" ht="112.5" x14ac:dyDescent="0.25">
      <c r="A604" s="16" t="s">
        <v>17</v>
      </c>
      <c r="B604" s="22" t="s">
        <v>186</v>
      </c>
      <c r="C604" s="22" t="s">
        <v>22</v>
      </c>
      <c r="D604" s="23">
        <v>1720106240</v>
      </c>
      <c r="E604" s="23">
        <v>100</v>
      </c>
      <c r="F604" s="31">
        <f>F605</f>
        <v>19294</v>
      </c>
      <c r="G604" s="31">
        <f>G605</f>
        <v>19294</v>
      </c>
      <c r="H604" s="59">
        <f t="shared" si="168"/>
        <v>100</v>
      </c>
    </row>
    <row r="605" spans="1:8" ht="37.5" x14ac:dyDescent="0.25">
      <c r="A605" s="16" t="s">
        <v>117</v>
      </c>
      <c r="B605" s="22" t="s">
        <v>186</v>
      </c>
      <c r="C605" s="22" t="s">
        <v>22</v>
      </c>
      <c r="D605" s="23">
        <v>1720106240</v>
      </c>
      <c r="E605" s="23">
        <v>110</v>
      </c>
      <c r="F605" s="31">
        <v>19294</v>
      </c>
      <c r="G605" s="31">
        <v>19294</v>
      </c>
      <c r="H605" s="59">
        <f t="shared" si="168"/>
        <v>100</v>
      </c>
    </row>
    <row r="606" spans="1:8" ht="56.25" x14ac:dyDescent="0.25">
      <c r="A606" s="16" t="s">
        <v>29</v>
      </c>
      <c r="B606" s="22" t="s">
        <v>186</v>
      </c>
      <c r="C606" s="22" t="s">
        <v>22</v>
      </c>
      <c r="D606" s="23">
        <v>1720106240</v>
      </c>
      <c r="E606" s="23">
        <v>200</v>
      </c>
      <c r="F606" s="31">
        <f>F607</f>
        <v>9026.2000000000007</v>
      </c>
      <c r="G606" s="31">
        <f>G607</f>
        <v>9026.2000000000007</v>
      </c>
      <c r="H606" s="59">
        <f t="shared" si="168"/>
        <v>100</v>
      </c>
    </row>
    <row r="607" spans="1:8" ht="56.25" x14ac:dyDescent="0.25">
      <c r="A607" s="16" t="s">
        <v>31</v>
      </c>
      <c r="B607" s="22" t="s">
        <v>186</v>
      </c>
      <c r="C607" s="22" t="s">
        <v>22</v>
      </c>
      <c r="D607" s="23">
        <v>1720106240</v>
      </c>
      <c r="E607" s="23">
        <v>240</v>
      </c>
      <c r="F607" s="31">
        <v>9026.2000000000007</v>
      </c>
      <c r="G607" s="31">
        <v>9026.2000000000007</v>
      </c>
      <c r="H607" s="59">
        <f t="shared" si="168"/>
        <v>100</v>
      </c>
    </row>
    <row r="608" spans="1:8" ht="37.5" x14ac:dyDescent="0.25">
      <c r="A608" s="16" t="s">
        <v>545</v>
      </c>
      <c r="B608" s="22" t="s">
        <v>186</v>
      </c>
      <c r="C608" s="22" t="s">
        <v>22</v>
      </c>
      <c r="D608" s="23">
        <v>1720106240</v>
      </c>
      <c r="E608" s="23">
        <v>300</v>
      </c>
      <c r="F608" s="31">
        <f>F609</f>
        <v>624.5</v>
      </c>
      <c r="G608" s="31">
        <f>G609</f>
        <v>624.5</v>
      </c>
      <c r="H608" s="59">
        <f t="shared" ref="H608:H609" si="175">G608/F608*100</f>
        <v>100</v>
      </c>
    </row>
    <row r="609" spans="1:8" ht="37.5" x14ac:dyDescent="0.25">
      <c r="A609" s="16" t="s">
        <v>547</v>
      </c>
      <c r="B609" s="22" t="s">
        <v>186</v>
      </c>
      <c r="C609" s="22" t="s">
        <v>22</v>
      </c>
      <c r="D609" s="23">
        <v>1720106240</v>
      </c>
      <c r="E609" s="23">
        <v>320</v>
      </c>
      <c r="F609" s="31">
        <v>624.5</v>
      </c>
      <c r="G609" s="31">
        <v>624.5</v>
      </c>
      <c r="H609" s="59">
        <f t="shared" si="175"/>
        <v>100</v>
      </c>
    </row>
    <row r="610" spans="1:8" ht="56.25" x14ac:dyDescent="0.25">
      <c r="A610" s="16" t="s">
        <v>133</v>
      </c>
      <c r="B610" s="22" t="s">
        <v>186</v>
      </c>
      <c r="C610" s="22" t="s">
        <v>22</v>
      </c>
      <c r="D610" s="23">
        <v>1720106240</v>
      </c>
      <c r="E610" s="23">
        <v>600</v>
      </c>
      <c r="F610" s="31">
        <f>F611</f>
        <v>25748.7</v>
      </c>
      <c r="G610" s="31">
        <f>G611</f>
        <v>25748.7</v>
      </c>
      <c r="H610" s="59">
        <f t="shared" si="168"/>
        <v>100</v>
      </c>
    </row>
    <row r="611" spans="1:8" ht="18.75" x14ac:dyDescent="0.25">
      <c r="A611" s="60" t="s">
        <v>135</v>
      </c>
      <c r="B611" s="22" t="s">
        <v>186</v>
      </c>
      <c r="C611" s="22" t="s">
        <v>22</v>
      </c>
      <c r="D611" s="23">
        <v>1720106240</v>
      </c>
      <c r="E611" s="23">
        <v>610</v>
      </c>
      <c r="F611" s="31">
        <v>25748.7</v>
      </c>
      <c r="G611" s="31">
        <v>25748.7</v>
      </c>
      <c r="H611" s="59">
        <f t="shared" si="168"/>
        <v>100</v>
      </c>
    </row>
    <row r="612" spans="1:8" ht="18.75" x14ac:dyDescent="0.25">
      <c r="A612" s="16" t="s">
        <v>43</v>
      </c>
      <c r="B612" s="22" t="s">
        <v>186</v>
      </c>
      <c r="C612" s="22" t="s">
        <v>22</v>
      </c>
      <c r="D612" s="23">
        <v>1720106240</v>
      </c>
      <c r="E612" s="23">
        <v>800</v>
      </c>
      <c r="F612" s="31">
        <f>F613</f>
        <v>252</v>
      </c>
      <c r="G612" s="31">
        <f>G613</f>
        <v>245.6</v>
      </c>
      <c r="H612" s="59">
        <f t="shared" si="168"/>
        <v>97.460317460317455</v>
      </c>
    </row>
    <row r="613" spans="1:8" ht="18.75" x14ac:dyDescent="0.25">
      <c r="A613" s="16" t="s">
        <v>45</v>
      </c>
      <c r="B613" s="22" t="s">
        <v>186</v>
      </c>
      <c r="C613" s="22" t="s">
        <v>22</v>
      </c>
      <c r="D613" s="23">
        <v>1720106240</v>
      </c>
      <c r="E613" s="23">
        <v>850</v>
      </c>
      <c r="F613" s="31">
        <v>252</v>
      </c>
      <c r="G613" s="31">
        <v>245.6</v>
      </c>
      <c r="H613" s="59">
        <f t="shared" si="168"/>
        <v>97.460317460317455</v>
      </c>
    </row>
    <row r="614" spans="1:8" ht="18.75" x14ac:dyDescent="0.25">
      <c r="A614" s="16" t="s">
        <v>75</v>
      </c>
      <c r="B614" s="8" t="s">
        <v>186</v>
      </c>
      <c r="C614" s="8" t="s">
        <v>22</v>
      </c>
      <c r="D614" s="8" t="s">
        <v>76</v>
      </c>
      <c r="E614" s="8"/>
      <c r="F614" s="25">
        <f t="shared" ref="F614:G616" si="176">F615</f>
        <v>9750.7000000000007</v>
      </c>
      <c r="G614" s="25">
        <f t="shared" si="176"/>
        <v>9750.7000000000007</v>
      </c>
      <c r="H614" s="59">
        <f t="shared" si="168"/>
        <v>100</v>
      </c>
    </row>
    <row r="615" spans="1:8" ht="37.5" x14ac:dyDescent="0.25">
      <c r="A615" s="16" t="s">
        <v>392</v>
      </c>
      <c r="B615" s="8" t="s">
        <v>186</v>
      </c>
      <c r="C615" s="8" t="s">
        <v>22</v>
      </c>
      <c r="D615" s="6" t="s">
        <v>393</v>
      </c>
      <c r="E615" s="7"/>
      <c r="F615" s="25">
        <f t="shared" si="176"/>
        <v>9750.7000000000007</v>
      </c>
      <c r="G615" s="25">
        <f t="shared" si="176"/>
        <v>9750.7000000000007</v>
      </c>
      <c r="H615" s="59">
        <f t="shared" si="168"/>
        <v>100</v>
      </c>
    </row>
    <row r="616" spans="1:8" ht="56.25" x14ac:dyDescent="0.25">
      <c r="A616" s="16" t="s">
        <v>29</v>
      </c>
      <c r="B616" s="8" t="s">
        <v>186</v>
      </c>
      <c r="C616" s="8" t="s">
        <v>22</v>
      </c>
      <c r="D616" s="6" t="s">
        <v>393</v>
      </c>
      <c r="E616" s="6">
        <v>200</v>
      </c>
      <c r="F616" s="25">
        <f t="shared" si="176"/>
        <v>9750.7000000000007</v>
      </c>
      <c r="G616" s="25">
        <f t="shared" si="176"/>
        <v>9750.7000000000007</v>
      </c>
      <c r="H616" s="59">
        <f t="shared" si="168"/>
        <v>100</v>
      </c>
    </row>
    <row r="617" spans="1:8" ht="56.25" x14ac:dyDescent="0.25">
      <c r="A617" s="16" t="s">
        <v>31</v>
      </c>
      <c r="B617" s="8" t="s">
        <v>186</v>
      </c>
      <c r="C617" s="8" t="s">
        <v>22</v>
      </c>
      <c r="D617" s="6" t="s">
        <v>393</v>
      </c>
      <c r="E617" s="6">
        <v>240</v>
      </c>
      <c r="F617" s="25">
        <v>9750.7000000000007</v>
      </c>
      <c r="G617" s="47">
        <v>9750.7000000000007</v>
      </c>
      <c r="H617" s="59">
        <f t="shared" si="168"/>
        <v>100</v>
      </c>
    </row>
    <row r="618" spans="1:8" ht="37.5" x14ac:dyDescent="0.25">
      <c r="A618" s="16" t="s">
        <v>394</v>
      </c>
      <c r="B618" s="8" t="s">
        <v>186</v>
      </c>
      <c r="C618" s="8" t="s">
        <v>186</v>
      </c>
      <c r="D618" s="9"/>
      <c r="E618" s="9"/>
      <c r="F618" s="25">
        <f>F619+F633+F627+F641</f>
        <v>47938.1</v>
      </c>
      <c r="G618" s="46">
        <f t="shared" ref="G618" si="177">G619+G633+G627+G641</f>
        <v>47784.5</v>
      </c>
      <c r="H618" s="59">
        <f t="shared" si="168"/>
        <v>99.67958680047812</v>
      </c>
    </row>
    <row r="619" spans="1:8" ht="37.5" x14ac:dyDescent="0.25">
      <c r="A619" s="16" t="s">
        <v>395</v>
      </c>
      <c r="B619" s="8" t="s">
        <v>186</v>
      </c>
      <c r="C619" s="8" t="s">
        <v>186</v>
      </c>
      <c r="D619" s="8" t="s">
        <v>396</v>
      </c>
      <c r="E619" s="8"/>
      <c r="F619" s="25">
        <f>F620</f>
        <v>8526</v>
      </c>
      <c r="G619" s="46">
        <f t="shared" ref="G619:G621" si="178">G620</f>
        <v>8495.5</v>
      </c>
      <c r="H619" s="59">
        <f t="shared" si="168"/>
        <v>99.642270701384007</v>
      </c>
    </row>
    <row r="620" spans="1:8" ht="37.5" x14ac:dyDescent="0.25">
      <c r="A620" s="16" t="s">
        <v>397</v>
      </c>
      <c r="B620" s="8" t="s">
        <v>186</v>
      </c>
      <c r="C620" s="8" t="s">
        <v>186</v>
      </c>
      <c r="D620" s="6" t="s">
        <v>398</v>
      </c>
      <c r="E620" s="6"/>
      <c r="F620" s="25">
        <f>F621</f>
        <v>8526</v>
      </c>
      <c r="G620" s="46">
        <f t="shared" si="178"/>
        <v>8495.5</v>
      </c>
      <c r="H620" s="59">
        <f t="shared" si="168"/>
        <v>99.642270701384007</v>
      </c>
    </row>
    <row r="621" spans="1:8" ht="93.75" x14ac:dyDescent="0.25">
      <c r="A621" s="16" t="s">
        <v>399</v>
      </c>
      <c r="B621" s="8" t="s">
        <v>186</v>
      </c>
      <c r="C621" s="8" t="s">
        <v>186</v>
      </c>
      <c r="D621" s="6" t="s">
        <v>400</v>
      </c>
      <c r="E621" s="7"/>
      <c r="F621" s="25">
        <f>F622</f>
        <v>8526</v>
      </c>
      <c r="G621" s="46">
        <f t="shared" si="178"/>
        <v>8495.5</v>
      </c>
      <c r="H621" s="59">
        <f t="shared" si="168"/>
        <v>99.642270701384007</v>
      </c>
    </row>
    <row r="622" spans="1:8" ht="56.25" x14ac:dyDescent="0.25">
      <c r="A622" s="16" t="s">
        <v>401</v>
      </c>
      <c r="B622" s="8" t="s">
        <v>186</v>
      </c>
      <c r="C622" s="8" t="s">
        <v>186</v>
      </c>
      <c r="D622" s="6" t="s">
        <v>402</v>
      </c>
      <c r="E622" s="7"/>
      <c r="F622" s="25">
        <f>F623+F625</f>
        <v>8526</v>
      </c>
      <c r="G622" s="46">
        <f t="shared" ref="G622" si="179">G623+G625</f>
        <v>8495.5</v>
      </c>
      <c r="H622" s="59">
        <f t="shared" si="168"/>
        <v>99.642270701384007</v>
      </c>
    </row>
    <row r="623" spans="1:8" ht="112.5" x14ac:dyDescent="0.25">
      <c r="A623" s="16" t="s">
        <v>17</v>
      </c>
      <c r="B623" s="8" t="s">
        <v>186</v>
      </c>
      <c r="C623" s="8" t="s">
        <v>186</v>
      </c>
      <c r="D623" s="6" t="s">
        <v>402</v>
      </c>
      <c r="E623" s="6" t="s">
        <v>18</v>
      </c>
      <c r="F623" s="25">
        <f>F624</f>
        <v>7897.3</v>
      </c>
      <c r="G623" s="47">
        <f>G624</f>
        <v>7897.3</v>
      </c>
      <c r="H623" s="59">
        <f t="shared" si="168"/>
        <v>100</v>
      </c>
    </row>
    <row r="624" spans="1:8" ht="37.5" x14ac:dyDescent="0.25">
      <c r="A624" s="16" t="s">
        <v>19</v>
      </c>
      <c r="B624" s="8" t="s">
        <v>186</v>
      </c>
      <c r="C624" s="8" t="s">
        <v>186</v>
      </c>
      <c r="D624" s="6" t="s">
        <v>402</v>
      </c>
      <c r="E624" s="6" t="s">
        <v>20</v>
      </c>
      <c r="F624" s="25">
        <v>7897.3</v>
      </c>
      <c r="G624" s="47">
        <v>7897.3</v>
      </c>
      <c r="H624" s="59">
        <f t="shared" si="168"/>
        <v>100</v>
      </c>
    </row>
    <row r="625" spans="1:8" ht="56.25" x14ac:dyDescent="0.25">
      <c r="A625" s="16" t="s">
        <v>29</v>
      </c>
      <c r="B625" s="8" t="s">
        <v>186</v>
      </c>
      <c r="C625" s="8" t="s">
        <v>186</v>
      </c>
      <c r="D625" s="6" t="s">
        <v>402</v>
      </c>
      <c r="E625" s="6" t="s">
        <v>30</v>
      </c>
      <c r="F625" s="25">
        <f>F626</f>
        <v>628.70000000000005</v>
      </c>
      <c r="G625" s="47">
        <f>G626</f>
        <v>598.20000000000005</v>
      </c>
      <c r="H625" s="59">
        <f t="shared" si="168"/>
        <v>95.148719580085896</v>
      </c>
    </row>
    <row r="626" spans="1:8" ht="56.25" x14ac:dyDescent="0.25">
      <c r="A626" s="16" t="s">
        <v>31</v>
      </c>
      <c r="B626" s="8" t="s">
        <v>186</v>
      </c>
      <c r="C626" s="8" t="s">
        <v>186</v>
      </c>
      <c r="D626" s="6" t="s">
        <v>402</v>
      </c>
      <c r="E626" s="6" t="s">
        <v>32</v>
      </c>
      <c r="F626" s="25">
        <v>628.70000000000005</v>
      </c>
      <c r="G626" s="47">
        <v>598.20000000000005</v>
      </c>
      <c r="H626" s="59">
        <f t="shared" si="168"/>
        <v>95.148719580085896</v>
      </c>
    </row>
    <row r="627" spans="1:8" ht="37.5" x14ac:dyDescent="0.25">
      <c r="A627" s="16" t="s">
        <v>403</v>
      </c>
      <c r="B627" s="8" t="s">
        <v>186</v>
      </c>
      <c r="C627" s="8" t="s">
        <v>186</v>
      </c>
      <c r="D627" s="8" t="s">
        <v>404</v>
      </c>
      <c r="E627" s="8"/>
      <c r="F627" s="25">
        <f>F628</f>
        <v>527</v>
      </c>
      <c r="G627" s="46">
        <f t="shared" ref="G627:G631" si="180">G628</f>
        <v>527</v>
      </c>
      <c r="H627" s="59">
        <f t="shared" si="168"/>
        <v>100</v>
      </c>
    </row>
    <row r="628" spans="1:8" ht="37.5" x14ac:dyDescent="0.25">
      <c r="A628" s="16" t="s">
        <v>405</v>
      </c>
      <c r="B628" s="8" t="s">
        <v>186</v>
      </c>
      <c r="C628" s="8" t="s">
        <v>186</v>
      </c>
      <c r="D628" s="6" t="s">
        <v>406</v>
      </c>
      <c r="E628" s="6"/>
      <c r="F628" s="25">
        <f>F629</f>
        <v>527</v>
      </c>
      <c r="G628" s="46">
        <f t="shared" si="180"/>
        <v>527</v>
      </c>
      <c r="H628" s="59">
        <f t="shared" si="168"/>
        <v>100</v>
      </c>
    </row>
    <row r="629" spans="1:8" ht="75" x14ac:dyDescent="0.25">
      <c r="A629" s="16" t="s">
        <v>407</v>
      </c>
      <c r="B629" s="8" t="s">
        <v>186</v>
      </c>
      <c r="C629" s="8" t="s">
        <v>186</v>
      </c>
      <c r="D629" s="6" t="s">
        <v>408</v>
      </c>
      <c r="E629" s="7"/>
      <c r="F629" s="25">
        <f>F630</f>
        <v>527</v>
      </c>
      <c r="G629" s="46">
        <f t="shared" si="180"/>
        <v>527</v>
      </c>
      <c r="H629" s="59">
        <f t="shared" si="168"/>
        <v>100</v>
      </c>
    </row>
    <row r="630" spans="1:8" ht="56.25" x14ac:dyDescent="0.25">
      <c r="A630" s="16" t="s">
        <v>409</v>
      </c>
      <c r="B630" s="8" t="s">
        <v>186</v>
      </c>
      <c r="C630" s="8" t="s">
        <v>186</v>
      </c>
      <c r="D630" s="6" t="s">
        <v>410</v>
      </c>
      <c r="E630" s="7"/>
      <c r="F630" s="25">
        <f>F631</f>
        <v>527</v>
      </c>
      <c r="G630" s="46">
        <f t="shared" si="180"/>
        <v>527</v>
      </c>
      <c r="H630" s="59">
        <f t="shared" si="168"/>
        <v>100</v>
      </c>
    </row>
    <row r="631" spans="1:8" ht="56.25" x14ac:dyDescent="0.25">
      <c r="A631" s="16" t="s">
        <v>29</v>
      </c>
      <c r="B631" s="8" t="s">
        <v>186</v>
      </c>
      <c r="C631" s="8" t="s">
        <v>186</v>
      </c>
      <c r="D631" s="6" t="s">
        <v>410</v>
      </c>
      <c r="E631" s="6" t="s">
        <v>30</v>
      </c>
      <c r="F631" s="25">
        <f>F632</f>
        <v>527</v>
      </c>
      <c r="G631" s="46">
        <f t="shared" si="180"/>
        <v>527</v>
      </c>
      <c r="H631" s="59">
        <f t="shared" si="168"/>
        <v>100</v>
      </c>
    </row>
    <row r="632" spans="1:8" ht="56.25" x14ac:dyDescent="0.25">
      <c r="A632" s="16" t="s">
        <v>31</v>
      </c>
      <c r="B632" s="8" t="s">
        <v>186</v>
      </c>
      <c r="C632" s="8" t="s">
        <v>186</v>
      </c>
      <c r="D632" s="6" t="s">
        <v>410</v>
      </c>
      <c r="E632" s="6" t="s">
        <v>32</v>
      </c>
      <c r="F632" s="25">
        <v>527</v>
      </c>
      <c r="G632" s="47">
        <v>527</v>
      </c>
      <c r="H632" s="59">
        <f t="shared" si="168"/>
        <v>100</v>
      </c>
    </row>
    <row r="633" spans="1:8" ht="56.25" x14ac:dyDescent="0.25">
      <c r="A633" s="16" t="s">
        <v>327</v>
      </c>
      <c r="B633" s="8" t="s">
        <v>186</v>
      </c>
      <c r="C633" s="8" t="s">
        <v>186</v>
      </c>
      <c r="D633" s="8" t="s">
        <v>328</v>
      </c>
      <c r="E633" s="8"/>
      <c r="F633" s="25">
        <f>F634</f>
        <v>632</v>
      </c>
      <c r="G633" s="46">
        <f t="shared" ref="G633:G635" si="181">G634</f>
        <v>632</v>
      </c>
      <c r="H633" s="59">
        <f t="shared" si="168"/>
        <v>100</v>
      </c>
    </row>
    <row r="634" spans="1:8" ht="18.75" x14ac:dyDescent="0.25">
      <c r="A634" s="16" t="s">
        <v>11</v>
      </c>
      <c r="B634" s="8" t="s">
        <v>186</v>
      </c>
      <c r="C634" s="8" t="s">
        <v>186</v>
      </c>
      <c r="D634" s="6" t="s">
        <v>364</v>
      </c>
      <c r="E634" s="6"/>
      <c r="F634" s="25">
        <f>F635</f>
        <v>632</v>
      </c>
      <c r="G634" s="46">
        <f t="shared" si="181"/>
        <v>632</v>
      </c>
      <c r="H634" s="59">
        <f t="shared" si="168"/>
        <v>100</v>
      </c>
    </row>
    <row r="635" spans="1:8" ht="56.25" x14ac:dyDescent="0.25">
      <c r="A635" s="16" t="s">
        <v>13</v>
      </c>
      <c r="B635" s="8" t="s">
        <v>186</v>
      </c>
      <c r="C635" s="8" t="s">
        <v>186</v>
      </c>
      <c r="D635" s="6" t="s">
        <v>365</v>
      </c>
      <c r="E635" s="7"/>
      <c r="F635" s="25">
        <f>F636</f>
        <v>632</v>
      </c>
      <c r="G635" s="46">
        <f t="shared" si="181"/>
        <v>632</v>
      </c>
      <c r="H635" s="59">
        <f t="shared" ref="H635:H696" si="182">G635/F635*100</f>
        <v>100</v>
      </c>
    </row>
    <row r="636" spans="1:8" ht="75" x14ac:dyDescent="0.25">
      <c r="A636" s="16" t="s">
        <v>411</v>
      </c>
      <c r="B636" s="8" t="s">
        <v>186</v>
      </c>
      <c r="C636" s="8" t="s">
        <v>186</v>
      </c>
      <c r="D636" s="6" t="s">
        <v>412</v>
      </c>
      <c r="E636" s="7"/>
      <c r="F636" s="25">
        <f>F637+F639</f>
        <v>632</v>
      </c>
      <c r="G636" s="46">
        <f t="shared" ref="G636" si="183">G637+G639</f>
        <v>632</v>
      </c>
      <c r="H636" s="59">
        <f t="shared" si="182"/>
        <v>100</v>
      </c>
    </row>
    <row r="637" spans="1:8" ht="112.5" x14ac:dyDescent="0.25">
      <c r="A637" s="16" t="s">
        <v>17</v>
      </c>
      <c r="B637" s="8" t="s">
        <v>186</v>
      </c>
      <c r="C637" s="8" t="s">
        <v>186</v>
      </c>
      <c r="D637" s="6" t="s">
        <v>412</v>
      </c>
      <c r="E637" s="6" t="s">
        <v>18</v>
      </c>
      <c r="F637" s="25">
        <f>F638</f>
        <v>596.9</v>
      </c>
      <c r="G637" s="46">
        <f t="shared" ref="G637" si="184">G638</f>
        <v>596.9</v>
      </c>
      <c r="H637" s="59">
        <f t="shared" si="182"/>
        <v>100</v>
      </c>
    </row>
    <row r="638" spans="1:8" ht="37.5" x14ac:dyDescent="0.25">
      <c r="A638" s="16" t="s">
        <v>19</v>
      </c>
      <c r="B638" s="8" t="s">
        <v>186</v>
      </c>
      <c r="C638" s="8" t="s">
        <v>186</v>
      </c>
      <c r="D638" s="6" t="s">
        <v>412</v>
      </c>
      <c r="E638" s="6" t="s">
        <v>20</v>
      </c>
      <c r="F638" s="25">
        <v>596.9</v>
      </c>
      <c r="G638" s="47">
        <v>596.9</v>
      </c>
      <c r="H638" s="59">
        <f t="shared" si="182"/>
        <v>100</v>
      </c>
    </row>
    <row r="639" spans="1:8" ht="56.25" x14ac:dyDescent="0.25">
      <c r="A639" s="16" t="s">
        <v>29</v>
      </c>
      <c r="B639" s="8" t="s">
        <v>186</v>
      </c>
      <c r="C639" s="8" t="s">
        <v>186</v>
      </c>
      <c r="D639" s="6" t="s">
        <v>412</v>
      </c>
      <c r="E639" s="6" t="s">
        <v>30</v>
      </c>
      <c r="F639" s="25">
        <f>F640</f>
        <v>35.1</v>
      </c>
      <c r="G639" s="46">
        <f t="shared" ref="G639" si="185">G640</f>
        <v>35.1</v>
      </c>
      <c r="H639" s="59">
        <f t="shared" si="182"/>
        <v>100</v>
      </c>
    </row>
    <row r="640" spans="1:8" ht="56.25" x14ac:dyDescent="0.25">
      <c r="A640" s="16" t="s">
        <v>31</v>
      </c>
      <c r="B640" s="8" t="s">
        <v>186</v>
      </c>
      <c r="C640" s="8" t="s">
        <v>186</v>
      </c>
      <c r="D640" s="6" t="s">
        <v>412</v>
      </c>
      <c r="E640" s="6" t="s">
        <v>32</v>
      </c>
      <c r="F640" s="25">
        <v>35.1</v>
      </c>
      <c r="G640" s="47">
        <v>35.1</v>
      </c>
      <c r="H640" s="59">
        <f t="shared" si="182"/>
        <v>100</v>
      </c>
    </row>
    <row r="641" spans="1:8" ht="37.5" x14ac:dyDescent="0.25">
      <c r="A641" s="16" t="s">
        <v>9</v>
      </c>
      <c r="B641" s="8" t="s">
        <v>186</v>
      </c>
      <c r="C641" s="8" t="s">
        <v>186</v>
      </c>
      <c r="D641" s="8" t="s">
        <v>10</v>
      </c>
      <c r="E641" s="8"/>
      <c r="F641" s="25">
        <f>F642</f>
        <v>38253.1</v>
      </c>
      <c r="G641" s="46">
        <f t="shared" ref="G641:G645" si="186">G642</f>
        <v>38130</v>
      </c>
      <c r="H641" s="59">
        <f t="shared" si="182"/>
        <v>99.678196015486336</v>
      </c>
    </row>
    <row r="642" spans="1:8" ht="37.5" x14ac:dyDescent="0.25">
      <c r="A642" s="16" t="s">
        <v>103</v>
      </c>
      <c r="B642" s="8" t="s">
        <v>186</v>
      </c>
      <c r="C642" s="8" t="s">
        <v>186</v>
      </c>
      <c r="D642" s="6" t="s">
        <v>104</v>
      </c>
      <c r="E642" s="6"/>
      <c r="F642" s="25">
        <f>F643</f>
        <v>38253.1</v>
      </c>
      <c r="G642" s="46">
        <f t="shared" si="186"/>
        <v>38130</v>
      </c>
      <c r="H642" s="59">
        <f t="shared" si="182"/>
        <v>99.678196015486336</v>
      </c>
    </row>
    <row r="643" spans="1:8" ht="75" x14ac:dyDescent="0.25">
      <c r="A643" s="16" t="s">
        <v>105</v>
      </c>
      <c r="B643" s="8" t="s">
        <v>186</v>
      </c>
      <c r="C643" s="8" t="s">
        <v>186</v>
      </c>
      <c r="D643" s="6" t="s">
        <v>106</v>
      </c>
      <c r="E643" s="7"/>
      <c r="F643" s="25">
        <f>F644</f>
        <v>38253.1</v>
      </c>
      <c r="G643" s="46">
        <f t="shared" si="186"/>
        <v>38130</v>
      </c>
      <c r="H643" s="59">
        <f t="shared" si="182"/>
        <v>99.678196015486336</v>
      </c>
    </row>
    <row r="644" spans="1:8" ht="37.5" x14ac:dyDescent="0.25">
      <c r="A644" s="16" t="s">
        <v>413</v>
      </c>
      <c r="B644" s="8" t="s">
        <v>186</v>
      </c>
      <c r="C644" s="8" t="s">
        <v>186</v>
      </c>
      <c r="D644" s="6" t="s">
        <v>414</v>
      </c>
      <c r="E644" s="7"/>
      <c r="F644" s="25">
        <f>F645</f>
        <v>38253.1</v>
      </c>
      <c r="G644" s="46">
        <f t="shared" si="186"/>
        <v>38130</v>
      </c>
      <c r="H644" s="59">
        <f t="shared" si="182"/>
        <v>99.678196015486336</v>
      </c>
    </row>
    <row r="645" spans="1:8" ht="56.25" x14ac:dyDescent="0.25">
      <c r="A645" s="16" t="s">
        <v>29</v>
      </c>
      <c r="B645" s="8" t="s">
        <v>186</v>
      </c>
      <c r="C645" s="8" t="s">
        <v>186</v>
      </c>
      <c r="D645" s="6" t="s">
        <v>414</v>
      </c>
      <c r="E645" s="6" t="s">
        <v>30</v>
      </c>
      <c r="F645" s="25">
        <f>F646</f>
        <v>38253.1</v>
      </c>
      <c r="G645" s="46">
        <f t="shared" si="186"/>
        <v>38130</v>
      </c>
      <c r="H645" s="59">
        <f t="shared" si="182"/>
        <v>99.678196015486336</v>
      </c>
    </row>
    <row r="646" spans="1:8" ht="57" thickBot="1" x14ac:dyDescent="0.3">
      <c r="A646" s="61" t="s">
        <v>31</v>
      </c>
      <c r="B646" s="10" t="s">
        <v>186</v>
      </c>
      <c r="C646" s="10" t="s">
        <v>186</v>
      </c>
      <c r="D646" s="11" t="s">
        <v>414</v>
      </c>
      <c r="E646" s="11" t="s">
        <v>32</v>
      </c>
      <c r="F646" s="26">
        <v>38253.1</v>
      </c>
      <c r="G646" s="49">
        <v>38130</v>
      </c>
      <c r="H646" s="66">
        <f t="shared" si="182"/>
        <v>99.678196015486336</v>
      </c>
    </row>
    <row r="647" spans="1:8" ht="43.5" customHeight="1" thickBot="1" x14ac:dyDescent="0.3">
      <c r="A647" s="20" t="s">
        <v>415</v>
      </c>
      <c r="B647" s="21" t="s">
        <v>66</v>
      </c>
      <c r="C647" s="21"/>
      <c r="D647" s="21"/>
      <c r="E647" s="21"/>
      <c r="F647" s="29">
        <f>F655+F648</f>
        <v>581755.19999999995</v>
      </c>
      <c r="G647" s="29">
        <f>G655+G648</f>
        <v>573778.1</v>
      </c>
      <c r="H647" s="68">
        <f t="shared" si="182"/>
        <v>98.62878750374729</v>
      </c>
    </row>
    <row r="648" spans="1:8" ht="40.5" customHeight="1" x14ac:dyDescent="0.25">
      <c r="A648" s="63" t="s">
        <v>712</v>
      </c>
      <c r="B648" s="38" t="s">
        <v>66</v>
      </c>
      <c r="C648" s="39" t="s">
        <v>8</v>
      </c>
      <c r="D648" s="40"/>
      <c r="E648" s="40"/>
      <c r="F648" s="41">
        <f>F651</f>
        <v>34000</v>
      </c>
      <c r="G648" s="54">
        <f>G651</f>
        <v>34000</v>
      </c>
      <c r="H648" s="65">
        <f t="shared" si="182"/>
        <v>100</v>
      </c>
    </row>
    <row r="649" spans="1:8" ht="57" customHeight="1" x14ac:dyDescent="0.25">
      <c r="A649" s="16" t="s">
        <v>327</v>
      </c>
      <c r="B649" s="36" t="s">
        <v>66</v>
      </c>
      <c r="C649" s="37" t="s">
        <v>8</v>
      </c>
      <c r="D649" s="8" t="s">
        <v>328</v>
      </c>
      <c r="E649" s="8"/>
      <c r="F649" s="25">
        <f t="shared" ref="F649:G651" si="187">F650</f>
        <v>34000</v>
      </c>
      <c r="G649" s="46">
        <f t="shared" si="187"/>
        <v>34000</v>
      </c>
      <c r="H649" s="59">
        <f t="shared" si="182"/>
        <v>100</v>
      </c>
    </row>
    <row r="650" spans="1:8" ht="26.25" customHeight="1" x14ac:dyDescent="0.25">
      <c r="A650" s="16" t="s">
        <v>335</v>
      </c>
      <c r="B650" s="36" t="s">
        <v>66</v>
      </c>
      <c r="C650" s="37" t="s">
        <v>8</v>
      </c>
      <c r="D650" s="6" t="s">
        <v>336</v>
      </c>
      <c r="E650" s="6"/>
      <c r="F650" s="25">
        <f t="shared" si="187"/>
        <v>34000</v>
      </c>
      <c r="G650" s="46">
        <f t="shared" si="187"/>
        <v>34000</v>
      </c>
      <c r="H650" s="59">
        <f t="shared" si="182"/>
        <v>100</v>
      </c>
    </row>
    <row r="651" spans="1:8" ht="112.5" x14ac:dyDescent="0.25">
      <c r="A651" s="16" t="s">
        <v>337</v>
      </c>
      <c r="B651" s="36" t="s">
        <v>66</v>
      </c>
      <c r="C651" s="37" t="s">
        <v>8</v>
      </c>
      <c r="D651" s="6" t="s">
        <v>338</v>
      </c>
      <c r="E651" s="7"/>
      <c r="F651" s="25">
        <f t="shared" si="187"/>
        <v>34000</v>
      </c>
      <c r="G651" s="46">
        <f t="shared" si="187"/>
        <v>34000</v>
      </c>
      <c r="H651" s="59">
        <f t="shared" si="182"/>
        <v>100</v>
      </c>
    </row>
    <row r="652" spans="1:8" ht="37.5" x14ac:dyDescent="0.25">
      <c r="A652" s="16" t="s">
        <v>702</v>
      </c>
      <c r="B652" s="36" t="s">
        <v>66</v>
      </c>
      <c r="C652" s="37" t="s">
        <v>8</v>
      </c>
      <c r="D652" s="6" t="s">
        <v>703</v>
      </c>
      <c r="E652" s="7"/>
      <c r="F652" s="25">
        <f t="shared" ref="F652:G653" si="188">F653</f>
        <v>34000</v>
      </c>
      <c r="G652" s="46">
        <f t="shared" si="188"/>
        <v>34000</v>
      </c>
      <c r="H652" s="59">
        <f t="shared" si="182"/>
        <v>100</v>
      </c>
    </row>
    <row r="653" spans="1:8" ht="56.25" x14ac:dyDescent="0.25">
      <c r="A653" s="16" t="s">
        <v>311</v>
      </c>
      <c r="B653" s="36" t="s">
        <v>66</v>
      </c>
      <c r="C653" s="37" t="s">
        <v>8</v>
      </c>
      <c r="D653" s="6" t="s">
        <v>703</v>
      </c>
      <c r="E653" s="6">
        <v>400</v>
      </c>
      <c r="F653" s="25">
        <f t="shared" si="188"/>
        <v>34000</v>
      </c>
      <c r="G653" s="46">
        <f t="shared" si="188"/>
        <v>34000</v>
      </c>
      <c r="H653" s="59">
        <f t="shared" si="182"/>
        <v>100</v>
      </c>
    </row>
    <row r="654" spans="1:8" ht="18.75" x14ac:dyDescent="0.25">
      <c r="A654" s="16" t="s">
        <v>344</v>
      </c>
      <c r="B654" s="36" t="s">
        <v>66</v>
      </c>
      <c r="C654" s="37" t="s">
        <v>8</v>
      </c>
      <c r="D654" s="6" t="s">
        <v>703</v>
      </c>
      <c r="E654" s="6">
        <v>410</v>
      </c>
      <c r="F654" s="25">
        <v>34000</v>
      </c>
      <c r="G654" s="46">
        <v>34000</v>
      </c>
      <c r="H654" s="59">
        <f t="shared" si="182"/>
        <v>100</v>
      </c>
    </row>
    <row r="655" spans="1:8" ht="37.5" x14ac:dyDescent="0.25">
      <c r="A655" s="58" t="s">
        <v>416</v>
      </c>
      <c r="B655" s="5" t="s">
        <v>66</v>
      </c>
      <c r="C655" s="5" t="s">
        <v>186</v>
      </c>
      <c r="D655" s="12"/>
      <c r="E655" s="12"/>
      <c r="F655" s="24">
        <f>F656</f>
        <v>547755.19999999995</v>
      </c>
      <c r="G655" s="45">
        <f t="shared" ref="G655" si="189">G656</f>
        <v>539778.1</v>
      </c>
      <c r="H655" s="59">
        <f t="shared" si="182"/>
        <v>98.543674254484486</v>
      </c>
    </row>
    <row r="656" spans="1:8" ht="37.5" x14ac:dyDescent="0.25">
      <c r="A656" s="16" t="s">
        <v>403</v>
      </c>
      <c r="B656" s="8" t="s">
        <v>66</v>
      </c>
      <c r="C656" s="8" t="s">
        <v>186</v>
      </c>
      <c r="D656" s="8" t="s">
        <v>404</v>
      </c>
      <c r="E656" s="8"/>
      <c r="F656" s="25">
        <f>F657+F666</f>
        <v>547755.19999999995</v>
      </c>
      <c r="G656" s="46">
        <f t="shared" ref="G656" si="190">G657+G666</f>
        <v>539778.1</v>
      </c>
      <c r="H656" s="59">
        <f t="shared" si="182"/>
        <v>98.543674254484486</v>
      </c>
    </row>
    <row r="657" spans="1:8" ht="18.75" x14ac:dyDescent="0.25">
      <c r="A657" s="16" t="s">
        <v>417</v>
      </c>
      <c r="B657" s="8" t="s">
        <v>66</v>
      </c>
      <c r="C657" s="8" t="s">
        <v>186</v>
      </c>
      <c r="D657" s="6" t="s">
        <v>418</v>
      </c>
      <c r="E657" s="6"/>
      <c r="F657" s="25">
        <f>F658+F662</f>
        <v>1084.2</v>
      </c>
      <c r="G657" s="46">
        <f t="shared" ref="G657" si="191">G658+G662</f>
        <v>1072.2</v>
      </c>
      <c r="H657" s="59">
        <f t="shared" si="182"/>
        <v>98.893193137797454</v>
      </c>
    </row>
    <row r="658" spans="1:8" ht="75" x14ac:dyDescent="0.25">
      <c r="A658" s="16" t="s">
        <v>419</v>
      </c>
      <c r="B658" s="8" t="s">
        <v>66</v>
      </c>
      <c r="C658" s="8" t="s">
        <v>186</v>
      </c>
      <c r="D658" s="6" t="s">
        <v>420</v>
      </c>
      <c r="E658" s="7"/>
      <c r="F658" s="25">
        <f>F659</f>
        <v>500</v>
      </c>
      <c r="G658" s="46">
        <f t="shared" ref="G658:G660" si="192">G659</f>
        <v>500</v>
      </c>
      <c r="H658" s="59">
        <f t="shared" si="182"/>
        <v>100</v>
      </c>
    </row>
    <row r="659" spans="1:8" ht="56.25" x14ac:dyDescent="0.25">
      <c r="A659" s="16" t="s">
        <v>409</v>
      </c>
      <c r="B659" s="8" t="s">
        <v>66</v>
      </c>
      <c r="C659" s="8" t="s">
        <v>186</v>
      </c>
      <c r="D659" s="6" t="s">
        <v>421</v>
      </c>
      <c r="E659" s="7"/>
      <c r="F659" s="25">
        <f>F660</f>
        <v>500</v>
      </c>
      <c r="G659" s="46">
        <f t="shared" si="192"/>
        <v>500</v>
      </c>
      <c r="H659" s="59">
        <f t="shared" si="182"/>
        <v>100</v>
      </c>
    </row>
    <row r="660" spans="1:8" ht="56.25" x14ac:dyDescent="0.25">
      <c r="A660" s="16" t="s">
        <v>29</v>
      </c>
      <c r="B660" s="8" t="s">
        <v>66</v>
      </c>
      <c r="C660" s="8" t="s">
        <v>186</v>
      </c>
      <c r="D660" s="6" t="s">
        <v>421</v>
      </c>
      <c r="E660" s="6" t="s">
        <v>30</v>
      </c>
      <c r="F660" s="25">
        <f>F661</f>
        <v>500</v>
      </c>
      <c r="G660" s="46">
        <f t="shared" si="192"/>
        <v>500</v>
      </c>
      <c r="H660" s="59">
        <f t="shared" si="182"/>
        <v>100</v>
      </c>
    </row>
    <row r="661" spans="1:8" ht="56.25" x14ac:dyDescent="0.25">
      <c r="A661" s="16" t="s">
        <v>31</v>
      </c>
      <c r="B661" s="8" t="s">
        <v>66</v>
      </c>
      <c r="C661" s="8" t="s">
        <v>186</v>
      </c>
      <c r="D661" s="6" t="s">
        <v>421</v>
      </c>
      <c r="E661" s="6" t="s">
        <v>32</v>
      </c>
      <c r="F661" s="25">
        <v>500</v>
      </c>
      <c r="G661" s="46">
        <v>500</v>
      </c>
      <c r="H661" s="59">
        <f t="shared" si="182"/>
        <v>100</v>
      </c>
    </row>
    <row r="662" spans="1:8" ht="37.5" x14ac:dyDescent="0.25">
      <c r="A662" s="16" t="s">
        <v>422</v>
      </c>
      <c r="B662" s="8" t="s">
        <v>66</v>
      </c>
      <c r="C662" s="8" t="s">
        <v>186</v>
      </c>
      <c r="D662" s="6" t="s">
        <v>423</v>
      </c>
      <c r="E662" s="7"/>
      <c r="F662" s="25">
        <f>F663</f>
        <v>584.20000000000005</v>
      </c>
      <c r="G662" s="46">
        <f t="shared" ref="G662:G664" si="193">G663</f>
        <v>572.20000000000005</v>
      </c>
      <c r="H662" s="59">
        <f t="shared" si="182"/>
        <v>97.945908935296131</v>
      </c>
    </row>
    <row r="663" spans="1:8" ht="56.25" x14ac:dyDescent="0.25">
      <c r="A663" s="16" t="s">
        <v>409</v>
      </c>
      <c r="B663" s="8" t="s">
        <v>66</v>
      </c>
      <c r="C663" s="8" t="s">
        <v>186</v>
      </c>
      <c r="D663" s="6" t="s">
        <v>424</v>
      </c>
      <c r="E663" s="7"/>
      <c r="F663" s="25">
        <f>F664</f>
        <v>584.20000000000005</v>
      </c>
      <c r="G663" s="46">
        <f t="shared" si="193"/>
        <v>572.20000000000005</v>
      </c>
      <c r="H663" s="59">
        <f t="shared" si="182"/>
        <v>97.945908935296131</v>
      </c>
    </row>
    <row r="664" spans="1:8" ht="56.25" x14ac:dyDescent="0.25">
      <c r="A664" s="16" t="s">
        <v>29</v>
      </c>
      <c r="B664" s="8" t="s">
        <v>66</v>
      </c>
      <c r="C664" s="8" t="s">
        <v>186</v>
      </c>
      <c r="D664" s="6" t="s">
        <v>424</v>
      </c>
      <c r="E664" s="6" t="s">
        <v>30</v>
      </c>
      <c r="F664" s="25">
        <f>F665</f>
        <v>584.20000000000005</v>
      </c>
      <c r="G664" s="46">
        <f t="shared" si="193"/>
        <v>572.20000000000005</v>
      </c>
      <c r="H664" s="59">
        <f t="shared" si="182"/>
        <v>97.945908935296131</v>
      </c>
    </row>
    <row r="665" spans="1:8" ht="56.25" x14ac:dyDescent="0.25">
      <c r="A665" s="16" t="s">
        <v>31</v>
      </c>
      <c r="B665" s="8" t="s">
        <v>66</v>
      </c>
      <c r="C665" s="8" t="s">
        <v>186</v>
      </c>
      <c r="D665" s="6" t="s">
        <v>424</v>
      </c>
      <c r="E665" s="6" t="s">
        <v>32</v>
      </c>
      <c r="F665" s="25">
        <v>584.20000000000005</v>
      </c>
      <c r="G665" s="46">
        <v>572.20000000000005</v>
      </c>
      <c r="H665" s="59">
        <f t="shared" si="182"/>
        <v>97.945908935296131</v>
      </c>
    </row>
    <row r="666" spans="1:8" ht="56.25" x14ac:dyDescent="0.25">
      <c r="A666" s="16" t="s">
        <v>425</v>
      </c>
      <c r="B666" s="8" t="s">
        <v>66</v>
      </c>
      <c r="C666" s="8" t="s">
        <v>186</v>
      </c>
      <c r="D666" s="6" t="s">
        <v>426</v>
      </c>
      <c r="E666" s="6"/>
      <c r="F666" s="25">
        <f>F671+F667+F678</f>
        <v>546671</v>
      </c>
      <c r="G666" s="25">
        <f>G671+G667+G678</f>
        <v>538705.9</v>
      </c>
      <c r="H666" s="59">
        <f t="shared" si="182"/>
        <v>98.542981061735489</v>
      </c>
    </row>
    <row r="667" spans="1:8" ht="56.25" x14ac:dyDescent="0.25">
      <c r="A667" s="16" t="s">
        <v>775</v>
      </c>
      <c r="B667" s="8" t="s">
        <v>66</v>
      </c>
      <c r="C667" s="8" t="s">
        <v>186</v>
      </c>
      <c r="D667" s="35" t="s">
        <v>774</v>
      </c>
      <c r="E667" s="6"/>
      <c r="F667" s="25">
        <f>F668</f>
        <v>14815.5</v>
      </c>
      <c r="G667" s="25">
        <f>G668</f>
        <v>14815.4</v>
      </c>
      <c r="H667" s="59">
        <f t="shared" si="182"/>
        <v>99.999325031217296</v>
      </c>
    </row>
    <row r="668" spans="1:8" ht="75" x14ac:dyDescent="0.25">
      <c r="A668" s="16" t="s">
        <v>773</v>
      </c>
      <c r="B668" s="8" t="s">
        <v>66</v>
      </c>
      <c r="C668" s="8" t="s">
        <v>186</v>
      </c>
      <c r="D668" s="35" t="s">
        <v>772</v>
      </c>
      <c r="E668" s="7"/>
      <c r="F668" s="25">
        <f>F669</f>
        <v>14815.5</v>
      </c>
      <c r="G668" s="46">
        <f t="shared" ref="G668:G669" si="194">G669</f>
        <v>14815.4</v>
      </c>
      <c r="H668" s="59">
        <f t="shared" ref="H668:H670" si="195">G668/F668*100</f>
        <v>99.999325031217296</v>
      </c>
    </row>
    <row r="669" spans="1:8" ht="56.25" x14ac:dyDescent="0.25">
      <c r="A669" s="16" t="s">
        <v>29</v>
      </c>
      <c r="B669" s="8" t="s">
        <v>66</v>
      </c>
      <c r="C669" s="8" t="s">
        <v>186</v>
      </c>
      <c r="D669" s="35" t="s">
        <v>772</v>
      </c>
      <c r="E669" s="6" t="s">
        <v>30</v>
      </c>
      <c r="F669" s="25">
        <f>F670</f>
        <v>14815.5</v>
      </c>
      <c r="G669" s="46">
        <f t="shared" si="194"/>
        <v>14815.4</v>
      </c>
      <c r="H669" s="59">
        <f t="shared" si="195"/>
        <v>99.999325031217296</v>
      </c>
    </row>
    <row r="670" spans="1:8" ht="56.25" x14ac:dyDescent="0.25">
      <c r="A670" s="16" t="s">
        <v>31</v>
      </c>
      <c r="B670" s="8" t="s">
        <v>66</v>
      </c>
      <c r="C670" s="8" t="s">
        <v>186</v>
      </c>
      <c r="D670" s="35" t="s">
        <v>772</v>
      </c>
      <c r="E670" s="6" t="s">
        <v>32</v>
      </c>
      <c r="F670" s="25">
        <v>14815.5</v>
      </c>
      <c r="G670" s="47">
        <v>14815.4</v>
      </c>
      <c r="H670" s="59">
        <f t="shared" si="195"/>
        <v>99.999325031217296</v>
      </c>
    </row>
    <row r="671" spans="1:8" ht="18.75" x14ac:dyDescent="0.25">
      <c r="A671" s="16" t="s">
        <v>427</v>
      </c>
      <c r="B671" s="8" t="s">
        <v>66</v>
      </c>
      <c r="C671" s="8" t="s">
        <v>186</v>
      </c>
      <c r="D671" s="6" t="s">
        <v>428</v>
      </c>
      <c r="E671" s="7"/>
      <c r="F671" s="25">
        <f>F672+F675</f>
        <v>531000</v>
      </c>
      <c r="G671" s="25">
        <f>G672+G675</f>
        <v>523035</v>
      </c>
      <c r="H671" s="59">
        <f t="shared" si="182"/>
        <v>98.5</v>
      </c>
    </row>
    <row r="672" spans="1:8" ht="75" x14ac:dyDescent="0.25">
      <c r="A672" s="16" t="s">
        <v>429</v>
      </c>
      <c r="B672" s="8" t="s">
        <v>66</v>
      </c>
      <c r="C672" s="8" t="s">
        <v>186</v>
      </c>
      <c r="D672" s="6" t="s">
        <v>430</v>
      </c>
      <c r="E672" s="7"/>
      <c r="F672" s="25">
        <f>F673</f>
        <v>472894.6</v>
      </c>
      <c r="G672" s="46">
        <f t="shared" ref="G672:G673" si="196">G673</f>
        <v>465801.2</v>
      </c>
      <c r="H672" s="59">
        <f t="shared" si="182"/>
        <v>98.500004017808635</v>
      </c>
    </row>
    <row r="673" spans="1:8" ht="56.25" x14ac:dyDescent="0.25">
      <c r="A673" s="16" t="s">
        <v>133</v>
      </c>
      <c r="B673" s="8" t="s">
        <v>66</v>
      </c>
      <c r="C673" s="8" t="s">
        <v>186</v>
      </c>
      <c r="D673" s="6" t="s">
        <v>430</v>
      </c>
      <c r="E673" s="6" t="s">
        <v>134</v>
      </c>
      <c r="F673" s="25">
        <f>F674</f>
        <v>472894.6</v>
      </c>
      <c r="G673" s="46">
        <f t="shared" si="196"/>
        <v>465801.2</v>
      </c>
      <c r="H673" s="59">
        <f t="shared" si="182"/>
        <v>98.500004017808635</v>
      </c>
    </row>
    <row r="674" spans="1:8" ht="18.75" x14ac:dyDescent="0.25">
      <c r="A674" s="16" t="s">
        <v>135</v>
      </c>
      <c r="B674" s="8" t="s">
        <v>66</v>
      </c>
      <c r="C674" s="8" t="s">
        <v>186</v>
      </c>
      <c r="D674" s="6" t="s">
        <v>430</v>
      </c>
      <c r="E674" s="6" t="s">
        <v>136</v>
      </c>
      <c r="F674" s="25">
        <f>459833+13061.6</f>
        <v>472894.6</v>
      </c>
      <c r="G674" s="47">
        <v>465801.2</v>
      </c>
      <c r="H674" s="59">
        <f t="shared" si="182"/>
        <v>98.500004017808635</v>
      </c>
    </row>
    <row r="675" spans="1:8" ht="37.5" x14ac:dyDescent="0.25">
      <c r="A675" s="16" t="s">
        <v>431</v>
      </c>
      <c r="B675" s="8" t="s">
        <v>66</v>
      </c>
      <c r="C675" s="8" t="s">
        <v>186</v>
      </c>
      <c r="D675" s="6" t="s">
        <v>432</v>
      </c>
      <c r="E675" s="7"/>
      <c r="F675" s="25">
        <f>F676</f>
        <v>58105.4</v>
      </c>
      <c r="G675" s="46">
        <f t="shared" ref="G675:G680" si="197">G676</f>
        <v>57233.8</v>
      </c>
      <c r="H675" s="59">
        <f t="shared" si="182"/>
        <v>98.499967300801643</v>
      </c>
    </row>
    <row r="676" spans="1:8" ht="56.25" x14ac:dyDescent="0.25">
      <c r="A676" s="16" t="s">
        <v>133</v>
      </c>
      <c r="B676" s="8" t="s">
        <v>66</v>
      </c>
      <c r="C676" s="8" t="s">
        <v>186</v>
      </c>
      <c r="D676" s="6" t="s">
        <v>432</v>
      </c>
      <c r="E676" s="6" t="s">
        <v>134</v>
      </c>
      <c r="F676" s="25">
        <f>F677</f>
        <v>58105.4</v>
      </c>
      <c r="G676" s="46">
        <f t="shared" si="197"/>
        <v>57233.8</v>
      </c>
      <c r="H676" s="59">
        <f t="shared" si="182"/>
        <v>98.499967300801643</v>
      </c>
    </row>
    <row r="677" spans="1:8" ht="18.75" x14ac:dyDescent="0.25">
      <c r="A677" s="61" t="s">
        <v>135</v>
      </c>
      <c r="B677" s="10" t="s">
        <v>66</v>
      </c>
      <c r="C677" s="10" t="s">
        <v>186</v>
      </c>
      <c r="D677" s="11" t="s">
        <v>432</v>
      </c>
      <c r="E677" s="11" t="s">
        <v>136</v>
      </c>
      <c r="F677" s="26">
        <v>58105.4</v>
      </c>
      <c r="G677" s="49">
        <v>57233.8</v>
      </c>
      <c r="H677" s="59">
        <f t="shared" si="182"/>
        <v>98.499967300801643</v>
      </c>
    </row>
    <row r="678" spans="1:8" ht="54.75" customHeight="1" x14ac:dyDescent="0.25">
      <c r="A678" s="16" t="s">
        <v>801</v>
      </c>
      <c r="B678" s="10" t="s">
        <v>66</v>
      </c>
      <c r="C678" s="10" t="s">
        <v>186</v>
      </c>
      <c r="D678" s="35" t="s">
        <v>800</v>
      </c>
      <c r="E678" s="11"/>
      <c r="F678" s="26">
        <f>F679</f>
        <v>855.5</v>
      </c>
      <c r="G678" s="49">
        <f>G679</f>
        <v>855.5</v>
      </c>
      <c r="H678" s="59">
        <f t="shared" ref="H678:H681" si="198">G678/F678*100</f>
        <v>100</v>
      </c>
    </row>
    <row r="679" spans="1:8" ht="61.5" customHeight="1" x14ac:dyDescent="0.25">
      <c r="A679" s="16" t="s">
        <v>802</v>
      </c>
      <c r="B679" s="8" t="s">
        <v>66</v>
      </c>
      <c r="C679" s="8" t="s">
        <v>186</v>
      </c>
      <c r="D679" s="35" t="s">
        <v>799</v>
      </c>
      <c r="E679" s="7"/>
      <c r="F679" s="25">
        <f>F680</f>
        <v>855.5</v>
      </c>
      <c r="G679" s="46">
        <f t="shared" si="197"/>
        <v>855.5</v>
      </c>
      <c r="H679" s="59">
        <f t="shared" si="198"/>
        <v>100</v>
      </c>
    </row>
    <row r="680" spans="1:8" ht="56.25" x14ac:dyDescent="0.25">
      <c r="A680" s="16" t="s">
        <v>133</v>
      </c>
      <c r="B680" s="8" t="s">
        <v>66</v>
      </c>
      <c r="C680" s="8" t="s">
        <v>186</v>
      </c>
      <c r="D680" s="35" t="s">
        <v>799</v>
      </c>
      <c r="E680" s="6" t="s">
        <v>134</v>
      </c>
      <c r="F680" s="25">
        <f>F681</f>
        <v>855.5</v>
      </c>
      <c r="G680" s="46">
        <f t="shared" si="197"/>
        <v>855.5</v>
      </c>
      <c r="H680" s="59">
        <f t="shared" si="198"/>
        <v>100</v>
      </c>
    </row>
    <row r="681" spans="1:8" ht="19.5" thickBot="1" x14ac:dyDescent="0.3">
      <c r="A681" s="61" t="s">
        <v>135</v>
      </c>
      <c r="B681" s="10" t="s">
        <v>66</v>
      </c>
      <c r="C681" s="10" t="s">
        <v>186</v>
      </c>
      <c r="D681" s="35" t="s">
        <v>799</v>
      </c>
      <c r="E681" s="11" t="s">
        <v>136</v>
      </c>
      <c r="F681" s="26">
        <v>855.5</v>
      </c>
      <c r="G681" s="49">
        <v>855.5</v>
      </c>
      <c r="H681" s="66">
        <f t="shared" si="198"/>
        <v>100</v>
      </c>
    </row>
    <row r="682" spans="1:8" ht="19.5" thickBot="1" x14ac:dyDescent="0.3">
      <c r="A682" s="20" t="s">
        <v>433</v>
      </c>
      <c r="B682" s="21" t="s">
        <v>434</v>
      </c>
      <c r="C682" s="21"/>
      <c r="D682" s="21"/>
      <c r="E682" s="21"/>
      <c r="F682" s="29">
        <f>F683+F710+F813+F850+F860</f>
        <v>4694347.7000000011</v>
      </c>
      <c r="G682" s="29">
        <f>G683+G710+G813+G850+G860</f>
        <v>4679780.8</v>
      </c>
      <c r="H682" s="68">
        <f t="shared" si="182"/>
        <v>99.689692776698209</v>
      </c>
    </row>
    <row r="683" spans="1:8" ht="18.75" x14ac:dyDescent="0.25">
      <c r="A683" s="58" t="s">
        <v>435</v>
      </c>
      <c r="B683" s="5" t="s">
        <v>434</v>
      </c>
      <c r="C683" s="5" t="s">
        <v>6</v>
      </c>
      <c r="D683" s="12"/>
      <c r="E683" s="12"/>
      <c r="F683" s="24">
        <f>F684+F702</f>
        <v>1447527.9</v>
      </c>
      <c r="G683" s="24">
        <f>G684+G702</f>
        <v>1447276.4999999998</v>
      </c>
      <c r="H683" s="65">
        <f t="shared" si="182"/>
        <v>99.98263245910492</v>
      </c>
    </row>
    <row r="684" spans="1:8" ht="18.75" x14ac:dyDescent="0.25">
      <c r="A684" s="16" t="s">
        <v>95</v>
      </c>
      <c r="B684" s="8" t="s">
        <v>434</v>
      </c>
      <c r="C684" s="8" t="s">
        <v>6</v>
      </c>
      <c r="D684" s="8" t="s">
        <v>96</v>
      </c>
      <c r="E684" s="8"/>
      <c r="F684" s="25">
        <f>F685</f>
        <v>1446177.9</v>
      </c>
      <c r="G684" s="25">
        <f>G685</f>
        <v>1445926.4999999998</v>
      </c>
      <c r="H684" s="59">
        <f t="shared" si="182"/>
        <v>99.982616246590396</v>
      </c>
    </row>
    <row r="685" spans="1:8" ht="18.75" x14ac:dyDescent="0.25">
      <c r="A685" s="16" t="s">
        <v>436</v>
      </c>
      <c r="B685" s="8" t="s">
        <v>434</v>
      </c>
      <c r="C685" s="8" t="s">
        <v>6</v>
      </c>
      <c r="D685" s="6" t="s">
        <v>437</v>
      </c>
      <c r="E685" s="6"/>
      <c r="F685" s="25">
        <f>F686</f>
        <v>1446177.9</v>
      </c>
      <c r="G685" s="46">
        <f>G686</f>
        <v>1445926.4999999998</v>
      </c>
      <c r="H685" s="59">
        <f t="shared" si="182"/>
        <v>99.982616246590396</v>
      </c>
    </row>
    <row r="686" spans="1:8" ht="75" x14ac:dyDescent="0.25">
      <c r="A686" s="16" t="s">
        <v>438</v>
      </c>
      <c r="B686" s="8" t="s">
        <v>434</v>
      </c>
      <c r="C686" s="8" t="s">
        <v>6</v>
      </c>
      <c r="D686" s="6" t="s">
        <v>439</v>
      </c>
      <c r="E686" s="7"/>
      <c r="F686" s="25">
        <f>F687+F690+F693+F696+F699</f>
        <v>1446177.9</v>
      </c>
      <c r="G686" s="25">
        <f>G687+G690+G693+G696+G699</f>
        <v>1445926.4999999998</v>
      </c>
      <c r="H686" s="59">
        <f t="shared" si="182"/>
        <v>99.982616246590396</v>
      </c>
    </row>
    <row r="687" spans="1:8" ht="56.25" x14ac:dyDescent="0.25">
      <c r="A687" s="16" t="s">
        <v>440</v>
      </c>
      <c r="B687" s="8" t="s">
        <v>434</v>
      </c>
      <c r="C687" s="8" t="s">
        <v>6</v>
      </c>
      <c r="D687" s="6" t="s">
        <v>441</v>
      </c>
      <c r="E687" s="7"/>
      <c r="F687" s="25">
        <f>F688</f>
        <v>411006</v>
      </c>
      <c r="G687" s="46">
        <f t="shared" ref="G687:G688" si="199">G688</f>
        <v>411006</v>
      </c>
      <c r="H687" s="59">
        <f t="shared" si="182"/>
        <v>100</v>
      </c>
    </row>
    <row r="688" spans="1:8" ht="56.25" x14ac:dyDescent="0.25">
      <c r="A688" s="16" t="s">
        <v>133</v>
      </c>
      <c r="B688" s="8" t="s">
        <v>434</v>
      </c>
      <c r="C688" s="8" t="s">
        <v>6</v>
      </c>
      <c r="D688" s="6" t="s">
        <v>441</v>
      </c>
      <c r="E688" s="6" t="s">
        <v>134</v>
      </c>
      <c r="F688" s="25">
        <f>F689</f>
        <v>411006</v>
      </c>
      <c r="G688" s="46">
        <f t="shared" si="199"/>
        <v>411006</v>
      </c>
      <c r="H688" s="59">
        <f t="shared" si="182"/>
        <v>100</v>
      </c>
    </row>
    <row r="689" spans="1:8" ht="18.75" x14ac:dyDescent="0.25">
      <c r="A689" s="16" t="s">
        <v>135</v>
      </c>
      <c r="B689" s="8" t="s">
        <v>434</v>
      </c>
      <c r="C689" s="8" t="s">
        <v>6</v>
      </c>
      <c r="D689" s="6" t="s">
        <v>441</v>
      </c>
      <c r="E689" s="6" t="s">
        <v>136</v>
      </c>
      <c r="F689" s="25">
        <v>411006</v>
      </c>
      <c r="G689" s="47">
        <v>411006</v>
      </c>
      <c r="H689" s="59">
        <f t="shared" si="182"/>
        <v>100</v>
      </c>
    </row>
    <row r="690" spans="1:8" ht="75" x14ac:dyDescent="0.25">
      <c r="A690" s="16" t="s">
        <v>442</v>
      </c>
      <c r="B690" s="8" t="s">
        <v>434</v>
      </c>
      <c r="C690" s="8" t="s">
        <v>6</v>
      </c>
      <c r="D690" s="6" t="s">
        <v>443</v>
      </c>
      <c r="E690" s="7"/>
      <c r="F690" s="25">
        <f>F691</f>
        <v>164.3</v>
      </c>
      <c r="G690" s="46">
        <f t="shared" ref="G690:G691" si="200">G691</f>
        <v>164.3</v>
      </c>
      <c r="H690" s="59">
        <f t="shared" si="182"/>
        <v>100</v>
      </c>
    </row>
    <row r="691" spans="1:8" ht="56.25" x14ac:dyDescent="0.25">
      <c r="A691" s="16" t="s">
        <v>133</v>
      </c>
      <c r="B691" s="8" t="s">
        <v>434</v>
      </c>
      <c r="C691" s="8" t="s">
        <v>6</v>
      </c>
      <c r="D691" s="6" t="s">
        <v>443</v>
      </c>
      <c r="E691" s="6" t="s">
        <v>134</v>
      </c>
      <c r="F691" s="25">
        <f>F692</f>
        <v>164.3</v>
      </c>
      <c r="G691" s="46">
        <f t="shared" si="200"/>
        <v>164.3</v>
      </c>
      <c r="H691" s="59">
        <f t="shared" si="182"/>
        <v>100</v>
      </c>
    </row>
    <row r="692" spans="1:8" ht="18.75" x14ac:dyDescent="0.25">
      <c r="A692" s="16" t="s">
        <v>135</v>
      </c>
      <c r="B692" s="8" t="s">
        <v>434</v>
      </c>
      <c r="C692" s="8" t="s">
        <v>6</v>
      </c>
      <c r="D692" s="6" t="s">
        <v>443</v>
      </c>
      <c r="E692" s="6" t="s">
        <v>136</v>
      </c>
      <c r="F692" s="25">
        <v>164.3</v>
      </c>
      <c r="G692" s="47">
        <v>164.3</v>
      </c>
      <c r="H692" s="59">
        <f t="shared" si="182"/>
        <v>100</v>
      </c>
    </row>
    <row r="693" spans="1:8" ht="112.5" x14ac:dyDescent="0.25">
      <c r="A693" s="16" t="s">
        <v>444</v>
      </c>
      <c r="B693" s="8" t="s">
        <v>434</v>
      </c>
      <c r="C693" s="8" t="s">
        <v>6</v>
      </c>
      <c r="D693" s="6" t="s">
        <v>445</v>
      </c>
      <c r="E693" s="7"/>
      <c r="F693" s="25">
        <f>F694</f>
        <v>18195.599999999999</v>
      </c>
      <c r="G693" s="46">
        <f t="shared" ref="G693:G694" si="201">G694</f>
        <v>18195.599999999999</v>
      </c>
      <c r="H693" s="59">
        <f t="shared" si="182"/>
        <v>100</v>
      </c>
    </row>
    <row r="694" spans="1:8" ht="56.25" x14ac:dyDescent="0.25">
      <c r="A694" s="16" t="s">
        <v>133</v>
      </c>
      <c r="B694" s="8" t="s">
        <v>434</v>
      </c>
      <c r="C694" s="8" t="s">
        <v>6</v>
      </c>
      <c r="D694" s="6" t="s">
        <v>445</v>
      </c>
      <c r="E694" s="6" t="s">
        <v>134</v>
      </c>
      <c r="F694" s="25">
        <f>F695</f>
        <v>18195.599999999999</v>
      </c>
      <c r="G694" s="46">
        <f t="shared" si="201"/>
        <v>18195.599999999999</v>
      </c>
      <c r="H694" s="59">
        <f t="shared" si="182"/>
        <v>100</v>
      </c>
    </row>
    <row r="695" spans="1:8" ht="18.75" x14ac:dyDescent="0.25">
      <c r="A695" s="16" t="s">
        <v>135</v>
      </c>
      <c r="B695" s="8" t="s">
        <v>434</v>
      </c>
      <c r="C695" s="8" t="s">
        <v>6</v>
      </c>
      <c r="D695" s="6" t="s">
        <v>445</v>
      </c>
      <c r="E695" s="6" t="s">
        <v>136</v>
      </c>
      <c r="F695" s="25">
        <v>18195.599999999999</v>
      </c>
      <c r="G695" s="47">
        <v>18195.599999999999</v>
      </c>
      <c r="H695" s="59">
        <f t="shared" si="182"/>
        <v>100</v>
      </c>
    </row>
    <row r="696" spans="1:8" ht="206.25" x14ac:dyDescent="0.25">
      <c r="A696" s="16" t="s">
        <v>446</v>
      </c>
      <c r="B696" s="8" t="s">
        <v>434</v>
      </c>
      <c r="C696" s="8" t="s">
        <v>6</v>
      </c>
      <c r="D696" s="6" t="s">
        <v>447</v>
      </c>
      <c r="E696" s="7"/>
      <c r="F696" s="25">
        <f>F697</f>
        <v>1014448</v>
      </c>
      <c r="G696" s="46">
        <f t="shared" ref="G696:G697" si="202">G697</f>
        <v>1014208.2</v>
      </c>
      <c r="H696" s="59">
        <f t="shared" si="182"/>
        <v>99.976361528634285</v>
      </c>
    </row>
    <row r="697" spans="1:8" ht="56.25" x14ac:dyDescent="0.25">
      <c r="A697" s="16" t="s">
        <v>133</v>
      </c>
      <c r="B697" s="8" t="s">
        <v>434</v>
      </c>
      <c r="C697" s="8" t="s">
        <v>6</v>
      </c>
      <c r="D697" s="6" t="s">
        <v>447</v>
      </c>
      <c r="E697" s="6" t="s">
        <v>134</v>
      </c>
      <c r="F697" s="25">
        <f>F698</f>
        <v>1014448</v>
      </c>
      <c r="G697" s="46">
        <f t="shared" si="202"/>
        <v>1014208.2</v>
      </c>
      <c r="H697" s="59">
        <f t="shared" ref="H697:H774" si="203">G697/F697*100</f>
        <v>99.976361528634285</v>
      </c>
    </row>
    <row r="698" spans="1:8" ht="18.75" x14ac:dyDescent="0.25">
      <c r="A698" s="16" t="s">
        <v>135</v>
      </c>
      <c r="B698" s="8" t="s">
        <v>434</v>
      </c>
      <c r="C698" s="8" t="s">
        <v>6</v>
      </c>
      <c r="D698" s="6" t="s">
        <v>447</v>
      </c>
      <c r="E698" s="6" t="s">
        <v>136</v>
      </c>
      <c r="F698" s="25">
        <v>1014448</v>
      </c>
      <c r="G698" s="47">
        <v>1014208.2</v>
      </c>
      <c r="H698" s="59">
        <f t="shared" si="203"/>
        <v>99.976361528634285</v>
      </c>
    </row>
    <row r="699" spans="1:8" ht="175.5" customHeight="1" x14ac:dyDescent="0.25">
      <c r="A699" s="16" t="s">
        <v>744</v>
      </c>
      <c r="B699" s="8" t="s">
        <v>434</v>
      </c>
      <c r="C699" s="8" t="s">
        <v>6</v>
      </c>
      <c r="D699" s="35" t="s">
        <v>743</v>
      </c>
      <c r="E699" s="6"/>
      <c r="F699" s="25">
        <f>F700</f>
        <v>2364</v>
      </c>
      <c r="G699" s="25">
        <f>G700</f>
        <v>2352.4</v>
      </c>
      <c r="H699" s="59">
        <f t="shared" si="203"/>
        <v>99.5093062605753</v>
      </c>
    </row>
    <row r="700" spans="1:8" ht="60" customHeight="1" x14ac:dyDescent="0.25">
      <c r="A700" s="16" t="s">
        <v>133</v>
      </c>
      <c r="B700" s="8" t="s">
        <v>434</v>
      </c>
      <c r="C700" s="8" t="s">
        <v>6</v>
      </c>
      <c r="D700" s="35" t="s">
        <v>743</v>
      </c>
      <c r="E700" s="6">
        <v>600</v>
      </c>
      <c r="F700" s="25">
        <f>F701</f>
        <v>2364</v>
      </c>
      <c r="G700" s="25">
        <f>G701</f>
        <v>2352.4</v>
      </c>
      <c r="H700" s="59">
        <f t="shared" si="203"/>
        <v>99.5093062605753</v>
      </c>
    </row>
    <row r="701" spans="1:8" ht="94.5" customHeight="1" x14ac:dyDescent="0.25">
      <c r="A701" s="16" t="s">
        <v>279</v>
      </c>
      <c r="B701" s="8" t="s">
        <v>434</v>
      </c>
      <c r="C701" s="8" t="s">
        <v>6</v>
      </c>
      <c r="D701" s="35" t="s">
        <v>743</v>
      </c>
      <c r="E701" s="6">
        <v>630</v>
      </c>
      <c r="F701" s="25">
        <v>2364</v>
      </c>
      <c r="G701" s="47">
        <v>2352.4</v>
      </c>
      <c r="H701" s="59">
        <f t="shared" si="203"/>
        <v>99.5093062605753</v>
      </c>
    </row>
    <row r="702" spans="1:8" ht="91.5" customHeight="1" x14ac:dyDescent="0.25">
      <c r="A702" s="16" t="s">
        <v>120</v>
      </c>
      <c r="B702" s="8" t="s">
        <v>434</v>
      </c>
      <c r="C702" s="8" t="s">
        <v>6</v>
      </c>
      <c r="D702" s="6">
        <v>1300000000</v>
      </c>
      <c r="E702" s="6"/>
      <c r="F702" s="25">
        <f>F703</f>
        <v>1350</v>
      </c>
      <c r="G702" s="25">
        <f>G703</f>
        <v>1350</v>
      </c>
      <c r="H702" s="59">
        <f t="shared" si="203"/>
        <v>100</v>
      </c>
    </row>
    <row r="703" spans="1:8" ht="51.75" customHeight="1" x14ac:dyDescent="0.25">
      <c r="A703" s="16" t="s">
        <v>737</v>
      </c>
      <c r="B703" s="8" t="s">
        <v>434</v>
      </c>
      <c r="C703" s="8" t="s">
        <v>6</v>
      </c>
      <c r="D703" s="6">
        <v>1330000000</v>
      </c>
      <c r="E703" s="6"/>
      <c r="F703" s="25">
        <f>F704+F709</f>
        <v>1350</v>
      </c>
      <c r="G703" s="25">
        <f>G704+G709</f>
        <v>1350</v>
      </c>
      <c r="H703" s="59">
        <f t="shared" si="203"/>
        <v>100</v>
      </c>
    </row>
    <row r="704" spans="1:8" ht="81" customHeight="1" x14ac:dyDescent="0.25">
      <c r="A704" s="16" t="s">
        <v>736</v>
      </c>
      <c r="B704" s="8" t="s">
        <v>434</v>
      </c>
      <c r="C704" s="8" t="s">
        <v>6</v>
      </c>
      <c r="D704" s="6">
        <v>1330773050</v>
      </c>
      <c r="E704" s="6"/>
      <c r="F704" s="25">
        <f>F705</f>
        <v>13.5</v>
      </c>
      <c r="G704" s="25">
        <f>G705</f>
        <v>13.5</v>
      </c>
      <c r="H704" s="59">
        <f t="shared" si="203"/>
        <v>100</v>
      </c>
    </row>
    <row r="705" spans="1:8" ht="71.25" customHeight="1" x14ac:dyDescent="0.25">
      <c r="A705" s="16" t="s">
        <v>133</v>
      </c>
      <c r="B705" s="8" t="s">
        <v>434</v>
      </c>
      <c r="C705" s="8" t="s">
        <v>6</v>
      </c>
      <c r="D705" s="6">
        <v>1330773050</v>
      </c>
      <c r="E705" s="6">
        <v>600</v>
      </c>
      <c r="F705" s="25">
        <f>F706</f>
        <v>13.5</v>
      </c>
      <c r="G705" s="25">
        <f>G706</f>
        <v>13.5</v>
      </c>
      <c r="H705" s="59">
        <f t="shared" si="203"/>
        <v>100</v>
      </c>
    </row>
    <row r="706" spans="1:8" ht="27.75" customHeight="1" x14ac:dyDescent="0.25">
      <c r="A706" s="16" t="s">
        <v>135</v>
      </c>
      <c r="B706" s="8" t="s">
        <v>434</v>
      </c>
      <c r="C706" s="8" t="s">
        <v>6</v>
      </c>
      <c r="D706" s="6">
        <v>1330773050</v>
      </c>
      <c r="E706" s="6">
        <v>610</v>
      </c>
      <c r="F706" s="25">
        <v>13.5</v>
      </c>
      <c r="G706" s="25">
        <v>13.5</v>
      </c>
      <c r="H706" s="59">
        <f t="shared" si="203"/>
        <v>100</v>
      </c>
    </row>
    <row r="707" spans="1:8" ht="78.75" customHeight="1" x14ac:dyDescent="0.25">
      <c r="A707" s="16" t="s">
        <v>736</v>
      </c>
      <c r="B707" s="8" t="s">
        <v>434</v>
      </c>
      <c r="C707" s="8" t="s">
        <v>6</v>
      </c>
      <c r="D707" s="6" t="s">
        <v>735</v>
      </c>
      <c r="E707" s="6"/>
      <c r="F707" s="25">
        <f>F708</f>
        <v>1336.5</v>
      </c>
      <c r="G707" s="25">
        <f>G708</f>
        <v>1336.5</v>
      </c>
      <c r="H707" s="59">
        <f t="shared" si="203"/>
        <v>100</v>
      </c>
    </row>
    <row r="708" spans="1:8" ht="60" customHeight="1" x14ac:dyDescent="0.25">
      <c r="A708" s="16" t="s">
        <v>133</v>
      </c>
      <c r="B708" s="8" t="s">
        <v>434</v>
      </c>
      <c r="C708" s="8" t="s">
        <v>6</v>
      </c>
      <c r="D708" s="6" t="s">
        <v>735</v>
      </c>
      <c r="E708" s="6">
        <v>600</v>
      </c>
      <c r="F708" s="25">
        <f>F709</f>
        <v>1336.5</v>
      </c>
      <c r="G708" s="25">
        <f>G709</f>
        <v>1336.5</v>
      </c>
      <c r="H708" s="59">
        <f t="shared" si="203"/>
        <v>100</v>
      </c>
    </row>
    <row r="709" spans="1:8" ht="28.5" customHeight="1" x14ac:dyDescent="0.25">
      <c r="A709" s="16" t="s">
        <v>135</v>
      </c>
      <c r="B709" s="8" t="s">
        <v>434</v>
      </c>
      <c r="C709" s="8" t="s">
        <v>6</v>
      </c>
      <c r="D709" s="6" t="s">
        <v>735</v>
      </c>
      <c r="E709" s="6">
        <v>610</v>
      </c>
      <c r="F709" s="25">
        <v>1336.5</v>
      </c>
      <c r="G709" s="25">
        <v>1336.5</v>
      </c>
      <c r="H709" s="59">
        <f t="shared" si="203"/>
        <v>100</v>
      </c>
    </row>
    <row r="710" spans="1:8" ht="18.75" x14ac:dyDescent="0.25">
      <c r="A710" s="16" t="s">
        <v>456</v>
      </c>
      <c r="B710" s="8" t="s">
        <v>434</v>
      </c>
      <c r="C710" s="8" t="s">
        <v>8</v>
      </c>
      <c r="D710" s="9"/>
      <c r="E710" s="9"/>
      <c r="F710" s="25">
        <f>F711+F784+F790+F798</f>
        <v>2737650.9000000004</v>
      </c>
      <c r="G710" s="25">
        <f>G711+G784+G790+G798</f>
        <v>2724327.4</v>
      </c>
      <c r="H710" s="59">
        <f t="shared" si="203"/>
        <v>99.513323630854458</v>
      </c>
    </row>
    <row r="711" spans="1:8" ht="18.75" x14ac:dyDescent="0.25">
      <c r="A711" s="16" t="s">
        <v>95</v>
      </c>
      <c r="B711" s="8" t="s">
        <v>434</v>
      </c>
      <c r="C711" s="8" t="s">
        <v>8</v>
      </c>
      <c r="D711" s="8" t="s">
        <v>96</v>
      </c>
      <c r="E711" s="8"/>
      <c r="F711" s="25">
        <f>F712</f>
        <v>2600460.2000000002</v>
      </c>
      <c r="G711" s="25">
        <f>G712</f>
        <v>2588344.4999999995</v>
      </c>
      <c r="H711" s="59">
        <f t="shared" si="203"/>
        <v>99.534094003822844</v>
      </c>
    </row>
    <row r="712" spans="1:8" ht="18.75" x14ac:dyDescent="0.25">
      <c r="A712" s="16" t="s">
        <v>97</v>
      </c>
      <c r="B712" s="8" t="s">
        <v>434</v>
      </c>
      <c r="C712" s="8" t="s">
        <v>8</v>
      </c>
      <c r="D712" s="6" t="s">
        <v>98</v>
      </c>
      <c r="E712" s="6"/>
      <c r="F712" s="25">
        <f>F713+F742+F738+F771</f>
        <v>2600460.2000000002</v>
      </c>
      <c r="G712" s="25">
        <f>G713+G742+G738+G771</f>
        <v>2588344.4999999995</v>
      </c>
      <c r="H712" s="59">
        <f t="shared" si="203"/>
        <v>99.534094003822844</v>
      </c>
    </row>
    <row r="713" spans="1:8" ht="56.25" x14ac:dyDescent="0.25">
      <c r="A713" s="16" t="s">
        <v>457</v>
      </c>
      <c r="B713" s="8" t="s">
        <v>434</v>
      </c>
      <c r="C713" s="8" t="s">
        <v>8</v>
      </c>
      <c r="D713" s="6" t="s">
        <v>458</v>
      </c>
      <c r="E713" s="7"/>
      <c r="F713" s="25">
        <f>F714+F717+F720+F723+F726+F732+F735+F729</f>
        <v>2363895.6</v>
      </c>
      <c r="G713" s="25">
        <f>G714+G717+G720+G723+G726+G732+G735+G729</f>
        <v>2359443.1999999997</v>
      </c>
      <c r="H713" s="59">
        <f t="shared" si="203"/>
        <v>99.811649888429912</v>
      </c>
    </row>
    <row r="714" spans="1:8" ht="56.25" x14ac:dyDescent="0.25">
      <c r="A714" s="16" t="s">
        <v>459</v>
      </c>
      <c r="B714" s="8" t="s">
        <v>434</v>
      </c>
      <c r="C714" s="8" t="s">
        <v>8</v>
      </c>
      <c r="D714" s="6" t="s">
        <v>460</v>
      </c>
      <c r="E714" s="7"/>
      <c r="F714" s="25">
        <f>F715</f>
        <v>323108.09999999998</v>
      </c>
      <c r="G714" s="46">
        <f t="shared" ref="G714:G715" si="204">G715</f>
        <v>323108.09999999998</v>
      </c>
      <c r="H714" s="59">
        <f t="shared" si="203"/>
        <v>100</v>
      </c>
    </row>
    <row r="715" spans="1:8" ht="56.25" x14ac:dyDescent="0.25">
      <c r="A715" s="16" t="s">
        <v>133</v>
      </c>
      <c r="B715" s="8" t="s">
        <v>434</v>
      </c>
      <c r="C715" s="8" t="s">
        <v>8</v>
      </c>
      <c r="D715" s="6" t="s">
        <v>460</v>
      </c>
      <c r="E715" s="6" t="s">
        <v>134</v>
      </c>
      <c r="F715" s="25">
        <f>F716</f>
        <v>323108.09999999998</v>
      </c>
      <c r="G715" s="46">
        <f t="shared" si="204"/>
        <v>323108.09999999998</v>
      </c>
      <c r="H715" s="59">
        <f t="shared" si="203"/>
        <v>100</v>
      </c>
    </row>
    <row r="716" spans="1:8" ht="18.75" x14ac:dyDescent="0.25">
      <c r="A716" s="16" t="s">
        <v>135</v>
      </c>
      <c r="B716" s="8" t="s">
        <v>434</v>
      </c>
      <c r="C716" s="8" t="s">
        <v>8</v>
      </c>
      <c r="D716" s="6" t="s">
        <v>460</v>
      </c>
      <c r="E716" s="6" t="s">
        <v>136</v>
      </c>
      <c r="F716" s="25">
        <v>323108.09999999998</v>
      </c>
      <c r="G716" s="47">
        <v>323108.09999999998</v>
      </c>
      <c r="H716" s="59">
        <f t="shared" si="203"/>
        <v>100</v>
      </c>
    </row>
    <row r="717" spans="1:8" ht="75" x14ac:dyDescent="0.25">
      <c r="A717" s="16" t="s">
        <v>461</v>
      </c>
      <c r="B717" s="8" t="s">
        <v>434</v>
      </c>
      <c r="C717" s="8" t="s">
        <v>8</v>
      </c>
      <c r="D717" s="6" t="s">
        <v>462</v>
      </c>
      <c r="E717" s="7"/>
      <c r="F717" s="25">
        <f>F718</f>
        <v>2166.1999999999998</v>
      </c>
      <c r="G717" s="46">
        <f t="shared" ref="G717:G718" si="205">G718</f>
        <v>2166.1999999999998</v>
      </c>
      <c r="H717" s="59">
        <f t="shared" si="203"/>
        <v>100</v>
      </c>
    </row>
    <row r="718" spans="1:8" ht="56.25" x14ac:dyDescent="0.25">
      <c r="A718" s="16" t="s">
        <v>133</v>
      </c>
      <c r="B718" s="8" t="s">
        <v>434</v>
      </c>
      <c r="C718" s="8" t="s">
        <v>8</v>
      </c>
      <c r="D718" s="6" t="s">
        <v>462</v>
      </c>
      <c r="E718" s="6" t="s">
        <v>134</v>
      </c>
      <c r="F718" s="25">
        <f>F719</f>
        <v>2166.1999999999998</v>
      </c>
      <c r="G718" s="46">
        <f t="shared" si="205"/>
        <v>2166.1999999999998</v>
      </c>
      <c r="H718" s="59">
        <f t="shared" si="203"/>
        <v>100</v>
      </c>
    </row>
    <row r="719" spans="1:8" ht="18.75" x14ac:dyDescent="0.25">
      <c r="A719" s="16" t="s">
        <v>135</v>
      </c>
      <c r="B719" s="8" t="s">
        <v>434</v>
      </c>
      <c r="C719" s="8" t="s">
        <v>8</v>
      </c>
      <c r="D719" s="6" t="s">
        <v>462</v>
      </c>
      <c r="E719" s="6" t="s">
        <v>136</v>
      </c>
      <c r="F719" s="25">
        <v>2166.1999999999998</v>
      </c>
      <c r="G719" s="47">
        <v>2166.1999999999998</v>
      </c>
      <c r="H719" s="59">
        <f t="shared" si="203"/>
        <v>100</v>
      </c>
    </row>
    <row r="720" spans="1:8" ht="112.5" x14ac:dyDescent="0.25">
      <c r="A720" s="16" t="s">
        <v>463</v>
      </c>
      <c r="B720" s="8" t="s">
        <v>434</v>
      </c>
      <c r="C720" s="8" t="s">
        <v>8</v>
      </c>
      <c r="D720" s="6" t="s">
        <v>464</v>
      </c>
      <c r="E720" s="7"/>
      <c r="F720" s="25">
        <f>F721</f>
        <v>51971.6</v>
      </c>
      <c r="G720" s="25">
        <f>G721</f>
        <v>51971.6</v>
      </c>
      <c r="H720" s="59">
        <f t="shared" si="203"/>
        <v>100</v>
      </c>
    </row>
    <row r="721" spans="1:8" ht="56.25" x14ac:dyDescent="0.25">
      <c r="A721" s="16" t="s">
        <v>133</v>
      </c>
      <c r="B721" s="8" t="s">
        <v>434</v>
      </c>
      <c r="C721" s="8" t="s">
        <v>8</v>
      </c>
      <c r="D721" s="6" t="s">
        <v>464</v>
      </c>
      <c r="E721" s="6" t="s">
        <v>134</v>
      </c>
      <c r="F721" s="25">
        <f>F722</f>
        <v>51971.6</v>
      </c>
      <c r="G721" s="46">
        <f t="shared" ref="G721" si="206">G722</f>
        <v>51971.6</v>
      </c>
      <c r="H721" s="59">
        <f t="shared" si="203"/>
        <v>100</v>
      </c>
    </row>
    <row r="722" spans="1:8" ht="18.75" x14ac:dyDescent="0.25">
      <c r="A722" s="16" t="s">
        <v>135</v>
      </c>
      <c r="B722" s="8" t="s">
        <v>434</v>
      </c>
      <c r="C722" s="8" t="s">
        <v>8</v>
      </c>
      <c r="D722" s="6" t="s">
        <v>464</v>
      </c>
      <c r="E722" s="6" t="s">
        <v>136</v>
      </c>
      <c r="F722" s="25">
        <v>51971.6</v>
      </c>
      <c r="G722" s="47">
        <v>51971.6</v>
      </c>
      <c r="H722" s="59">
        <f t="shared" si="203"/>
        <v>100</v>
      </c>
    </row>
    <row r="723" spans="1:8" ht="75" x14ac:dyDescent="0.25">
      <c r="A723" s="16" t="s">
        <v>465</v>
      </c>
      <c r="B723" s="8" t="s">
        <v>434</v>
      </c>
      <c r="C723" s="8" t="s">
        <v>8</v>
      </c>
      <c r="D723" s="6" t="s">
        <v>466</v>
      </c>
      <c r="E723" s="7"/>
      <c r="F723" s="25">
        <f>F724</f>
        <v>73.099999999999994</v>
      </c>
      <c r="G723" s="46">
        <f t="shared" ref="G723:G724" si="207">G724</f>
        <v>64</v>
      </c>
      <c r="H723" s="59">
        <f t="shared" si="203"/>
        <v>87.551299589603289</v>
      </c>
    </row>
    <row r="724" spans="1:8" ht="56.25" x14ac:dyDescent="0.25">
      <c r="A724" s="16" t="s">
        <v>133</v>
      </c>
      <c r="B724" s="8" t="s">
        <v>434</v>
      </c>
      <c r="C724" s="8" t="s">
        <v>8</v>
      </c>
      <c r="D724" s="6" t="s">
        <v>466</v>
      </c>
      <c r="E724" s="6" t="s">
        <v>134</v>
      </c>
      <c r="F724" s="25">
        <f>F725</f>
        <v>73.099999999999994</v>
      </c>
      <c r="G724" s="46">
        <f t="shared" si="207"/>
        <v>64</v>
      </c>
      <c r="H724" s="59">
        <f t="shared" si="203"/>
        <v>87.551299589603289</v>
      </c>
    </row>
    <row r="725" spans="1:8" ht="93.75" x14ac:dyDescent="0.25">
      <c r="A725" s="16" t="s">
        <v>279</v>
      </c>
      <c r="B725" s="8" t="s">
        <v>434</v>
      </c>
      <c r="C725" s="8" t="s">
        <v>8</v>
      </c>
      <c r="D725" s="6" t="s">
        <v>466</v>
      </c>
      <c r="E725" s="6" t="s">
        <v>280</v>
      </c>
      <c r="F725" s="25">
        <v>73.099999999999994</v>
      </c>
      <c r="G725" s="47">
        <v>64</v>
      </c>
      <c r="H725" s="59">
        <f t="shared" si="203"/>
        <v>87.551299589603289</v>
      </c>
    </row>
    <row r="726" spans="1:8" ht="112.5" x14ac:dyDescent="0.25">
      <c r="A726" s="16" t="s">
        <v>467</v>
      </c>
      <c r="B726" s="8" t="s">
        <v>434</v>
      </c>
      <c r="C726" s="8" t="s">
        <v>8</v>
      </c>
      <c r="D726" s="6" t="s">
        <v>468</v>
      </c>
      <c r="E726" s="7"/>
      <c r="F726" s="25">
        <f>F727</f>
        <v>3616.6</v>
      </c>
      <c r="G726" s="46">
        <f t="shared" ref="G726:G727" si="208">G727</f>
        <v>3616.6</v>
      </c>
      <c r="H726" s="59">
        <f t="shared" si="203"/>
        <v>100</v>
      </c>
    </row>
    <row r="727" spans="1:8" ht="56.25" x14ac:dyDescent="0.25">
      <c r="A727" s="16" t="s">
        <v>133</v>
      </c>
      <c r="B727" s="8" t="s">
        <v>434</v>
      </c>
      <c r="C727" s="8" t="s">
        <v>8</v>
      </c>
      <c r="D727" s="6" t="s">
        <v>468</v>
      </c>
      <c r="E727" s="6" t="s">
        <v>134</v>
      </c>
      <c r="F727" s="25">
        <f>F728</f>
        <v>3616.6</v>
      </c>
      <c r="G727" s="46">
        <f t="shared" si="208"/>
        <v>3616.6</v>
      </c>
      <c r="H727" s="59">
        <f t="shared" si="203"/>
        <v>100</v>
      </c>
    </row>
    <row r="728" spans="1:8" ht="18.75" x14ac:dyDescent="0.25">
      <c r="A728" s="16" t="s">
        <v>135</v>
      </c>
      <c r="B728" s="8" t="s">
        <v>434</v>
      </c>
      <c r="C728" s="8" t="s">
        <v>8</v>
      </c>
      <c r="D728" s="6" t="s">
        <v>468</v>
      </c>
      <c r="E728" s="6" t="s">
        <v>136</v>
      </c>
      <c r="F728" s="25">
        <v>3616.6</v>
      </c>
      <c r="G728" s="47">
        <v>3616.6</v>
      </c>
      <c r="H728" s="59">
        <f t="shared" si="203"/>
        <v>100</v>
      </c>
    </row>
    <row r="729" spans="1:8" ht="359.25" customHeight="1" x14ac:dyDescent="0.25">
      <c r="A729" s="16" t="s">
        <v>751</v>
      </c>
      <c r="B729" s="8" t="s">
        <v>434</v>
      </c>
      <c r="C729" s="8" t="s">
        <v>8</v>
      </c>
      <c r="D729" s="35" t="s">
        <v>777</v>
      </c>
      <c r="E729" s="6"/>
      <c r="F729" s="25">
        <f>F730</f>
        <v>27342</v>
      </c>
      <c r="G729" s="25">
        <f>G730</f>
        <v>26355</v>
      </c>
      <c r="H729" s="59">
        <f t="shared" si="203"/>
        <v>96.39016897081413</v>
      </c>
    </row>
    <row r="730" spans="1:8" ht="56.25" x14ac:dyDescent="0.25">
      <c r="A730" s="16" t="s">
        <v>133</v>
      </c>
      <c r="B730" s="8" t="s">
        <v>434</v>
      </c>
      <c r="C730" s="8" t="s">
        <v>8</v>
      </c>
      <c r="D730" s="35" t="s">
        <v>777</v>
      </c>
      <c r="E730" s="6" t="s">
        <v>134</v>
      </c>
      <c r="F730" s="25">
        <f>F731</f>
        <v>27342</v>
      </c>
      <c r="G730" s="25">
        <f>G731</f>
        <v>26355</v>
      </c>
      <c r="H730" s="59">
        <f t="shared" si="203"/>
        <v>96.39016897081413</v>
      </c>
    </row>
    <row r="731" spans="1:8" ht="18.75" x14ac:dyDescent="0.25">
      <c r="A731" s="16" t="s">
        <v>135</v>
      </c>
      <c r="B731" s="8" t="s">
        <v>434</v>
      </c>
      <c r="C731" s="8" t="s">
        <v>8</v>
      </c>
      <c r="D731" s="35" t="s">
        <v>777</v>
      </c>
      <c r="E731" s="6" t="s">
        <v>136</v>
      </c>
      <c r="F731" s="25">
        <v>27342</v>
      </c>
      <c r="G731" s="47">
        <v>26355</v>
      </c>
      <c r="H731" s="59">
        <f t="shared" si="203"/>
        <v>96.39016897081413</v>
      </c>
    </row>
    <row r="732" spans="1:8" ht="300" x14ac:dyDescent="0.25">
      <c r="A732" s="16" t="s">
        <v>469</v>
      </c>
      <c r="B732" s="8" t="s">
        <v>434</v>
      </c>
      <c r="C732" s="8" t="s">
        <v>8</v>
      </c>
      <c r="D732" s="6" t="s">
        <v>470</v>
      </c>
      <c r="E732" s="7"/>
      <c r="F732" s="25">
        <f>F733</f>
        <v>1908876</v>
      </c>
      <c r="G732" s="46">
        <f t="shared" ref="G732:G733" si="209">G733</f>
        <v>1906436.9</v>
      </c>
      <c r="H732" s="59">
        <f t="shared" si="203"/>
        <v>99.872223235034639</v>
      </c>
    </row>
    <row r="733" spans="1:8" ht="56.25" x14ac:dyDescent="0.25">
      <c r="A733" s="16" t="s">
        <v>133</v>
      </c>
      <c r="B733" s="8" t="s">
        <v>434</v>
      </c>
      <c r="C733" s="8" t="s">
        <v>8</v>
      </c>
      <c r="D733" s="6" t="s">
        <v>470</v>
      </c>
      <c r="E733" s="6" t="s">
        <v>134</v>
      </c>
      <c r="F733" s="25">
        <f>F734</f>
        <v>1908876</v>
      </c>
      <c r="G733" s="46">
        <f t="shared" si="209"/>
        <v>1906436.9</v>
      </c>
      <c r="H733" s="59">
        <f t="shared" si="203"/>
        <v>99.872223235034639</v>
      </c>
    </row>
    <row r="734" spans="1:8" ht="18.75" x14ac:dyDescent="0.25">
      <c r="A734" s="16" t="s">
        <v>135</v>
      </c>
      <c r="B734" s="8" t="s">
        <v>434</v>
      </c>
      <c r="C734" s="8" t="s">
        <v>8</v>
      </c>
      <c r="D734" s="6" t="s">
        <v>470</v>
      </c>
      <c r="E734" s="6" t="s">
        <v>136</v>
      </c>
      <c r="F734" s="25">
        <v>1908876</v>
      </c>
      <c r="G734" s="46">
        <v>1906436.9</v>
      </c>
      <c r="H734" s="59">
        <f t="shared" si="203"/>
        <v>99.872223235034639</v>
      </c>
    </row>
    <row r="735" spans="1:8" ht="262.5" x14ac:dyDescent="0.25">
      <c r="A735" s="16" t="s">
        <v>471</v>
      </c>
      <c r="B735" s="8" t="s">
        <v>434</v>
      </c>
      <c r="C735" s="8" t="s">
        <v>8</v>
      </c>
      <c r="D735" s="6" t="s">
        <v>472</v>
      </c>
      <c r="E735" s="7"/>
      <c r="F735" s="25">
        <f>F736</f>
        <v>46742</v>
      </c>
      <c r="G735" s="46">
        <f t="shared" ref="G735:G736" si="210">G736</f>
        <v>45724.800000000003</v>
      </c>
      <c r="H735" s="59">
        <f t="shared" si="203"/>
        <v>97.823798724915505</v>
      </c>
    </row>
    <row r="736" spans="1:8" ht="56.25" x14ac:dyDescent="0.25">
      <c r="A736" s="16" t="s">
        <v>133</v>
      </c>
      <c r="B736" s="8" t="s">
        <v>434</v>
      </c>
      <c r="C736" s="8" t="s">
        <v>8</v>
      </c>
      <c r="D736" s="6" t="s">
        <v>472</v>
      </c>
      <c r="E736" s="6" t="s">
        <v>134</v>
      </c>
      <c r="F736" s="25">
        <f>F737</f>
        <v>46742</v>
      </c>
      <c r="G736" s="46">
        <f t="shared" si="210"/>
        <v>45724.800000000003</v>
      </c>
      <c r="H736" s="59">
        <f t="shared" si="203"/>
        <v>97.823798724915505</v>
      </c>
    </row>
    <row r="737" spans="1:8" ht="93.75" x14ac:dyDescent="0.25">
      <c r="A737" s="16" t="s">
        <v>279</v>
      </c>
      <c r="B737" s="8" t="s">
        <v>434</v>
      </c>
      <c r="C737" s="8" t="s">
        <v>8</v>
      </c>
      <c r="D737" s="6" t="s">
        <v>472</v>
      </c>
      <c r="E737" s="6" t="s">
        <v>280</v>
      </c>
      <c r="F737" s="25">
        <v>46742</v>
      </c>
      <c r="G737" s="46">
        <v>45724.800000000003</v>
      </c>
      <c r="H737" s="59">
        <f t="shared" si="203"/>
        <v>97.823798724915505</v>
      </c>
    </row>
    <row r="738" spans="1:8" ht="75" x14ac:dyDescent="0.25">
      <c r="A738" s="16" t="s">
        <v>473</v>
      </c>
      <c r="B738" s="8" t="s">
        <v>434</v>
      </c>
      <c r="C738" s="8" t="s">
        <v>8</v>
      </c>
      <c r="D738" s="6" t="s">
        <v>474</v>
      </c>
      <c r="E738" s="7"/>
      <c r="F738" s="25">
        <f>F739</f>
        <v>9713</v>
      </c>
      <c r="G738" s="46">
        <f t="shared" ref="G738:G740" si="211">G739</f>
        <v>9304.2999999999993</v>
      </c>
      <c r="H738" s="59">
        <f t="shared" si="203"/>
        <v>95.792237207865739</v>
      </c>
    </row>
    <row r="739" spans="1:8" ht="131.25" x14ac:dyDescent="0.25">
      <c r="A739" s="16" t="s">
        <v>475</v>
      </c>
      <c r="B739" s="8" t="s">
        <v>434</v>
      </c>
      <c r="C739" s="8" t="s">
        <v>8</v>
      </c>
      <c r="D739" s="6" t="s">
        <v>476</v>
      </c>
      <c r="E739" s="7"/>
      <c r="F739" s="25">
        <f>F740</f>
        <v>9713</v>
      </c>
      <c r="G739" s="46">
        <f t="shared" si="211"/>
        <v>9304.2999999999993</v>
      </c>
      <c r="H739" s="59">
        <f t="shared" si="203"/>
        <v>95.792237207865739</v>
      </c>
    </row>
    <row r="740" spans="1:8" ht="56.25" x14ac:dyDescent="0.25">
      <c r="A740" s="16" t="s">
        <v>133</v>
      </c>
      <c r="B740" s="8" t="s">
        <v>434</v>
      </c>
      <c r="C740" s="8" t="s">
        <v>8</v>
      </c>
      <c r="D740" s="6" t="s">
        <v>476</v>
      </c>
      <c r="E740" s="6" t="s">
        <v>134</v>
      </c>
      <c r="F740" s="25">
        <f>F741</f>
        <v>9713</v>
      </c>
      <c r="G740" s="46">
        <f t="shared" si="211"/>
        <v>9304.2999999999993</v>
      </c>
      <c r="H740" s="59">
        <f t="shared" si="203"/>
        <v>95.792237207865739</v>
      </c>
    </row>
    <row r="741" spans="1:8" ht="93.75" x14ac:dyDescent="0.25">
      <c r="A741" s="16" t="s">
        <v>279</v>
      </c>
      <c r="B741" s="8" t="s">
        <v>434</v>
      </c>
      <c r="C741" s="8" t="s">
        <v>8</v>
      </c>
      <c r="D741" s="6" t="s">
        <v>476</v>
      </c>
      <c r="E741" s="6" t="s">
        <v>280</v>
      </c>
      <c r="F741" s="25">
        <v>9713</v>
      </c>
      <c r="G741" s="47">
        <v>9304.2999999999993</v>
      </c>
      <c r="H741" s="59">
        <f t="shared" si="203"/>
        <v>95.792237207865739</v>
      </c>
    </row>
    <row r="742" spans="1:8" ht="131.25" x14ac:dyDescent="0.25">
      <c r="A742" s="16" t="s">
        <v>99</v>
      </c>
      <c r="B742" s="8" t="s">
        <v>434</v>
      </c>
      <c r="C742" s="8" t="s">
        <v>8</v>
      </c>
      <c r="D742" s="6" t="s">
        <v>100</v>
      </c>
      <c r="E742" s="7"/>
      <c r="F742" s="25">
        <f>F743+F751+F759+F762+F765+F754+F768+F747</f>
        <v>173366.7</v>
      </c>
      <c r="G742" s="25">
        <f>G743+G751+G759+G762+G765+G754+G768+G747</f>
        <v>166336.30000000002</v>
      </c>
      <c r="H742" s="59">
        <f t="shared" si="203"/>
        <v>95.944780629728783</v>
      </c>
    </row>
    <row r="743" spans="1:8" ht="187.5" x14ac:dyDescent="0.25">
      <c r="A743" s="16" t="s">
        <v>477</v>
      </c>
      <c r="B743" s="8" t="s">
        <v>434</v>
      </c>
      <c r="C743" s="8" t="s">
        <v>8</v>
      </c>
      <c r="D743" s="6" t="s">
        <v>478</v>
      </c>
      <c r="E743" s="7"/>
      <c r="F743" s="25">
        <f>F744</f>
        <v>57355</v>
      </c>
      <c r="G743" s="25">
        <f>G744</f>
        <v>57354.600000000006</v>
      </c>
      <c r="H743" s="59">
        <f t="shared" si="203"/>
        <v>99.999302589137841</v>
      </c>
    </row>
    <row r="744" spans="1:8" ht="56.25" x14ac:dyDescent="0.25">
      <c r="A744" s="16" t="s">
        <v>133</v>
      </c>
      <c r="B744" s="8" t="s">
        <v>434</v>
      </c>
      <c r="C744" s="8" t="s">
        <v>8</v>
      </c>
      <c r="D744" s="6" t="s">
        <v>478</v>
      </c>
      <c r="E744" s="6" t="s">
        <v>134</v>
      </c>
      <c r="F744" s="25">
        <f>F745+F746</f>
        <v>57355</v>
      </c>
      <c r="G744" s="25">
        <f>G745+G746</f>
        <v>57354.600000000006</v>
      </c>
      <c r="H744" s="59">
        <f t="shared" si="203"/>
        <v>99.999302589137841</v>
      </c>
    </row>
    <row r="745" spans="1:8" ht="18.75" x14ac:dyDescent="0.25">
      <c r="A745" s="16" t="s">
        <v>135</v>
      </c>
      <c r="B745" s="8" t="s">
        <v>434</v>
      </c>
      <c r="C745" s="8" t="s">
        <v>8</v>
      </c>
      <c r="D745" s="6" t="s">
        <v>478</v>
      </c>
      <c r="E745" s="6" t="s">
        <v>136</v>
      </c>
      <c r="F745" s="25">
        <v>55454.7</v>
      </c>
      <c r="G745" s="47">
        <v>55454.3</v>
      </c>
      <c r="H745" s="59">
        <f t="shared" si="203"/>
        <v>99.999278690534808</v>
      </c>
    </row>
    <row r="746" spans="1:8" ht="93.75" x14ac:dyDescent="0.25">
      <c r="A746" s="16" t="s">
        <v>279</v>
      </c>
      <c r="B746" s="8" t="s">
        <v>434</v>
      </c>
      <c r="C746" s="8" t="s">
        <v>8</v>
      </c>
      <c r="D746" s="6" t="s">
        <v>478</v>
      </c>
      <c r="E746" s="6">
        <v>630</v>
      </c>
      <c r="F746" s="25">
        <v>1900.3</v>
      </c>
      <c r="G746" s="47">
        <v>1900.3</v>
      </c>
      <c r="H746" s="59">
        <f t="shared" si="203"/>
        <v>100</v>
      </c>
    </row>
    <row r="747" spans="1:8" ht="309" customHeight="1" x14ac:dyDescent="0.25">
      <c r="A747" s="16" t="s">
        <v>753</v>
      </c>
      <c r="B747" s="8" t="s">
        <v>434</v>
      </c>
      <c r="C747" s="8" t="s">
        <v>8</v>
      </c>
      <c r="D747" s="35" t="s">
        <v>752</v>
      </c>
      <c r="E747" s="7"/>
      <c r="F747" s="25">
        <f>F748+F750</f>
        <v>37016</v>
      </c>
      <c r="G747" s="25">
        <f>G748+G750</f>
        <v>36109.700000000004</v>
      </c>
      <c r="H747" s="59">
        <f t="shared" ref="H747:H749" si="212">G747/F747*100</f>
        <v>97.551599308407191</v>
      </c>
    </row>
    <row r="748" spans="1:8" ht="56.25" x14ac:dyDescent="0.25">
      <c r="A748" s="16" t="s">
        <v>29</v>
      </c>
      <c r="B748" s="8" t="s">
        <v>434</v>
      </c>
      <c r="C748" s="8" t="s">
        <v>8</v>
      </c>
      <c r="D748" s="35" t="s">
        <v>752</v>
      </c>
      <c r="E748" s="6">
        <v>200</v>
      </c>
      <c r="F748" s="25">
        <f>F749</f>
        <v>35540.6</v>
      </c>
      <c r="G748" s="25">
        <f>G749</f>
        <v>35088.800000000003</v>
      </c>
      <c r="H748" s="59">
        <f t="shared" si="212"/>
        <v>98.728777792158837</v>
      </c>
    </row>
    <row r="749" spans="1:8" ht="56.25" x14ac:dyDescent="0.25">
      <c r="A749" s="16" t="s">
        <v>31</v>
      </c>
      <c r="B749" s="8" t="s">
        <v>434</v>
      </c>
      <c r="C749" s="8" t="s">
        <v>8</v>
      </c>
      <c r="D749" s="35" t="s">
        <v>752</v>
      </c>
      <c r="E749" s="6">
        <v>240</v>
      </c>
      <c r="F749" s="25">
        <v>35540.6</v>
      </c>
      <c r="G749" s="47">
        <v>35088.800000000003</v>
      </c>
      <c r="H749" s="59">
        <f t="shared" si="212"/>
        <v>98.728777792158837</v>
      </c>
    </row>
    <row r="750" spans="1:8" ht="93.75" x14ac:dyDescent="0.25">
      <c r="A750" s="16" t="s">
        <v>279</v>
      </c>
      <c r="B750" s="8" t="s">
        <v>434</v>
      </c>
      <c r="C750" s="8" t="s">
        <v>8</v>
      </c>
      <c r="D750" s="35" t="s">
        <v>752</v>
      </c>
      <c r="E750" s="6" t="s">
        <v>280</v>
      </c>
      <c r="F750" s="25">
        <v>1475.4</v>
      </c>
      <c r="G750" s="47">
        <v>1020.9</v>
      </c>
      <c r="H750" s="59">
        <f t="shared" si="203"/>
        <v>69.194794631964214</v>
      </c>
    </row>
    <row r="751" spans="1:8" ht="112.5" x14ac:dyDescent="0.25">
      <c r="A751" s="16" t="s">
        <v>479</v>
      </c>
      <c r="B751" s="8" t="s">
        <v>434</v>
      </c>
      <c r="C751" s="8" t="s">
        <v>8</v>
      </c>
      <c r="D751" s="6" t="s">
        <v>480</v>
      </c>
      <c r="E751" s="7"/>
      <c r="F751" s="25">
        <f>F752</f>
        <v>120</v>
      </c>
      <c r="G751" s="46">
        <f t="shared" ref="G751:G752" si="213">G752</f>
        <v>120</v>
      </c>
      <c r="H751" s="59">
        <f t="shared" si="203"/>
        <v>100</v>
      </c>
    </row>
    <row r="752" spans="1:8" ht="56.25" x14ac:dyDescent="0.25">
      <c r="A752" s="16" t="s">
        <v>133</v>
      </c>
      <c r="B752" s="8" t="s">
        <v>434</v>
      </c>
      <c r="C752" s="8" t="s">
        <v>8</v>
      </c>
      <c r="D752" s="6" t="s">
        <v>480</v>
      </c>
      <c r="E752" s="6" t="s">
        <v>134</v>
      </c>
      <c r="F752" s="25">
        <f>F753</f>
        <v>120</v>
      </c>
      <c r="G752" s="46">
        <f t="shared" si="213"/>
        <v>120</v>
      </c>
      <c r="H752" s="59">
        <f t="shared" si="203"/>
        <v>100</v>
      </c>
    </row>
    <row r="753" spans="1:8" ht="18.75" x14ac:dyDescent="0.25">
      <c r="A753" s="16" t="s">
        <v>135</v>
      </c>
      <c r="B753" s="8" t="s">
        <v>434</v>
      </c>
      <c r="C753" s="8" t="s">
        <v>8</v>
      </c>
      <c r="D753" s="6" t="s">
        <v>480</v>
      </c>
      <c r="E753" s="6" t="s">
        <v>136</v>
      </c>
      <c r="F753" s="25">
        <v>120</v>
      </c>
      <c r="G753" s="47">
        <v>120</v>
      </c>
      <c r="H753" s="59">
        <f t="shared" si="203"/>
        <v>100</v>
      </c>
    </row>
    <row r="754" spans="1:8" ht="301.5" customHeight="1" x14ac:dyDescent="0.25">
      <c r="A754" s="16" t="s">
        <v>746</v>
      </c>
      <c r="B754" s="8" t="s">
        <v>434</v>
      </c>
      <c r="C754" s="8" t="s">
        <v>8</v>
      </c>
      <c r="D754" s="35" t="s">
        <v>745</v>
      </c>
      <c r="E754" s="6"/>
      <c r="F754" s="25">
        <f>F755+F757</f>
        <v>18216.100000000002</v>
      </c>
      <c r="G754" s="25">
        <f>G755+G757</f>
        <v>15703.3</v>
      </c>
      <c r="H754" s="59">
        <f t="shared" si="203"/>
        <v>86.205609323620308</v>
      </c>
    </row>
    <row r="755" spans="1:8" ht="56.25" x14ac:dyDescent="0.25">
      <c r="A755" s="16" t="s">
        <v>29</v>
      </c>
      <c r="B755" s="8" t="s">
        <v>434</v>
      </c>
      <c r="C755" s="8" t="s">
        <v>8</v>
      </c>
      <c r="D755" s="35" t="s">
        <v>745</v>
      </c>
      <c r="E755" s="6">
        <v>200</v>
      </c>
      <c r="F755" s="25">
        <f>F756</f>
        <v>16629.900000000001</v>
      </c>
      <c r="G755" s="25">
        <f>G756</f>
        <v>14117.3</v>
      </c>
      <c r="H755" s="59">
        <f t="shared" si="203"/>
        <v>84.891069699757651</v>
      </c>
    </row>
    <row r="756" spans="1:8" ht="56.25" x14ac:dyDescent="0.25">
      <c r="A756" s="16" t="s">
        <v>31</v>
      </c>
      <c r="B756" s="8" t="s">
        <v>434</v>
      </c>
      <c r="C756" s="8" t="s">
        <v>8</v>
      </c>
      <c r="D756" s="35" t="s">
        <v>745</v>
      </c>
      <c r="E756" s="6">
        <v>240</v>
      </c>
      <c r="F756" s="25">
        <v>16629.900000000001</v>
      </c>
      <c r="G756" s="47">
        <v>14117.3</v>
      </c>
      <c r="H756" s="59">
        <f t="shared" si="203"/>
        <v>84.891069699757651</v>
      </c>
    </row>
    <row r="757" spans="1:8" ht="37.5" x14ac:dyDescent="0.25">
      <c r="A757" s="16" t="s">
        <v>545</v>
      </c>
      <c r="B757" s="8" t="s">
        <v>434</v>
      </c>
      <c r="C757" s="8" t="s">
        <v>8</v>
      </c>
      <c r="D757" s="35" t="s">
        <v>745</v>
      </c>
      <c r="E757" s="6">
        <v>300</v>
      </c>
      <c r="F757" s="25">
        <f>F758</f>
        <v>1586.2</v>
      </c>
      <c r="G757" s="25">
        <f>G758</f>
        <v>1586</v>
      </c>
      <c r="H757" s="59">
        <f t="shared" si="203"/>
        <v>99.987391249527164</v>
      </c>
    </row>
    <row r="758" spans="1:8" ht="37.5" x14ac:dyDescent="0.25">
      <c r="A758" s="16" t="s">
        <v>547</v>
      </c>
      <c r="B758" s="8" t="s">
        <v>434</v>
      </c>
      <c r="C758" s="8" t="s">
        <v>8</v>
      </c>
      <c r="D758" s="35" t="s">
        <v>745</v>
      </c>
      <c r="E758" s="6">
        <v>320</v>
      </c>
      <c r="F758" s="25">
        <v>1586.2</v>
      </c>
      <c r="G758" s="47">
        <v>1586</v>
      </c>
      <c r="H758" s="59">
        <f t="shared" si="203"/>
        <v>99.987391249527164</v>
      </c>
    </row>
    <row r="759" spans="1:8" ht="93.75" x14ac:dyDescent="0.25">
      <c r="A759" s="16" t="s">
        <v>481</v>
      </c>
      <c r="B759" s="8" t="s">
        <v>434</v>
      </c>
      <c r="C759" s="8" t="s">
        <v>8</v>
      </c>
      <c r="D759" s="6" t="s">
        <v>482</v>
      </c>
      <c r="E759" s="7"/>
      <c r="F759" s="25">
        <f>F760</f>
        <v>4709.3999999999996</v>
      </c>
      <c r="G759" s="46">
        <f t="shared" ref="G759:G760" si="214">G760</f>
        <v>4709.3999999999996</v>
      </c>
      <c r="H759" s="59">
        <f t="shared" si="203"/>
        <v>100</v>
      </c>
    </row>
    <row r="760" spans="1:8" ht="56.25" x14ac:dyDescent="0.25">
      <c r="A760" s="16" t="s">
        <v>133</v>
      </c>
      <c r="B760" s="8" t="s">
        <v>434</v>
      </c>
      <c r="C760" s="8" t="s">
        <v>8</v>
      </c>
      <c r="D760" s="6" t="s">
        <v>482</v>
      </c>
      <c r="E760" s="6" t="s">
        <v>134</v>
      </c>
      <c r="F760" s="25">
        <f>F761</f>
        <v>4709.3999999999996</v>
      </c>
      <c r="G760" s="46">
        <f t="shared" si="214"/>
        <v>4709.3999999999996</v>
      </c>
      <c r="H760" s="59">
        <f t="shared" si="203"/>
        <v>100</v>
      </c>
    </row>
    <row r="761" spans="1:8" ht="18.75" x14ac:dyDescent="0.25">
      <c r="A761" s="16" t="s">
        <v>135</v>
      </c>
      <c r="B761" s="8" t="s">
        <v>434</v>
      </c>
      <c r="C761" s="8" t="s">
        <v>8</v>
      </c>
      <c r="D761" s="6" t="s">
        <v>482</v>
      </c>
      <c r="E761" s="6" t="s">
        <v>136</v>
      </c>
      <c r="F761" s="25">
        <v>4709.3999999999996</v>
      </c>
      <c r="G761" s="47">
        <v>4709.3999999999996</v>
      </c>
      <c r="H761" s="59">
        <f t="shared" si="203"/>
        <v>100</v>
      </c>
    </row>
    <row r="762" spans="1:8" ht="93.75" x14ac:dyDescent="0.25">
      <c r="A762" s="16" t="s">
        <v>483</v>
      </c>
      <c r="B762" s="8" t="s">
        <v>434</v>
      </c>
      <c r="C762" s="8" t="s">
        <v>8</v>
      </c>
      <c r="D762" s="6" t="s">
        <v>484</v>
      </c>
      <c r="E762" s="7"/>
      <c r="F762" s="25">
        <f>F763</f>
        <v>2100</v>
      </c>
      <c r="G762" s="46">
        <f t="shared" ref="G762:G763" si="215">G763</f>
        <v>2083.6999999999998</v>
      </c>
      <c r="H762" s="59">
        <f t="shared" si="203"/>
        <v>99.223809523809507</v>
      </c>
    </row>
    <row r="763" spans="1:8" ht="56.25" x14ac:dyDescent="0.25">
      <c r="A763" s="16" t="s">
        <v>133</v>
      </c>
      <c r="B763" s="8" t="s">
        <v>434</v>
      </c>
      <c r="C763" s="8" t="s">
        <v>8</v>
      </c>
      <c r="D763" s="6" t="s">
        <v>484</v>
      </c>
      <c r="E763" s="6" t="s">
        <v>134</v>
      </c>
      <c r="F763" s="25">
        <f>F764</f>
        <v>2100</v>
      </c>
      <c r="G763" s="46">
        <f t="shared" si="215"/>
        <v>2083.6999999999998</v>
      </c>
      <c r="H763" s="59">
        <f t="shared" si="203"/>
        <v>99.223809523809507</v>
      </c>
    </row>
    <row r="764" spans="1:8" ht="18.75" x14ac:dyDescent="0.25">
      <c r="A764" s="16" t="s">
        <v>135</v>
      </c>
      <c r="B764" s="8" t="s">
        <v>434</v>
      </c>
      <c r="C764" s="8" t="s">
        <v>8</v>
      </c>
      <c r="D764" s="6" t="s">
        <v>484</v>
      </c>
      <c r="E764" s="6" t="s">
        <v>136</v>
      </c>
      <c r="F764" s="25">
        <v>2100</v>
      </c>
      <c r="G764" s="47">
        <v>2083.6999999999998</v>
      </c>
      <c r="H764" s="59">
        <f t="shared" si="203"/>
        <v>99.223809523809507</v>
      </c>
    </row>
    <row r="765" spans="1:8" ht="93.75" x14ac:dyDescent="0.25">
      <c r="A765" s="16" t="s">
        <v>485</v>
      </c>
      <c r="B765" s="8" t="s">
        <v>434</v>
      </c>
      <c r="C765" s="8" t="s">
        <v>8</v>
      </c>
      <c r="D765" s="6" t="s">
        <v>486</v>
      </c>
      <c r="E765" s="7"/>
      <c r="F765" s="25">
        <f>F766</f>
        <v>3546</v>
      </c>
      <c r="G765" s="46">
        <f t="shared" ref="G765:G769" si="216">G766</f>
        <v>3546</v>
      </c>
      <c r="H765" s="59">
        <f t="shared" si="203"/>
        <v>100</v>
      </c>
    </row>
    <row r="766" spans="1:8" ht="56.25" x14ac:dyDescent="0.25">
      <c r="A766" s="16" t="s">
        <v>133</v>
      </c>
      <c r="B766" s="8" t="s">
        <v>434</v>
      </c>
      <c r="C766" s="8" t="s">
        <v>8</v>
      </c>
      <c r="D766" s="6" t="s">
        <v>486</v>
      </c>
      <c r="E766" s="6" t="s">
        <v>134</v>
      </c>
      <c r="F766" s="25">
        <f>F767</f>
        <v>3546</v>
      </c>
      <c r="G766" s="46">
        <f t="shared" si="216"/>
        <v>3546</v>
      </c>
      <c r="H766" s="59">
        <f t="shared" si="203"/>
        <v>100</v>
      </c>
    </row>
    <row r="767" spans="1:8" ht="18.75" x14ac:dyDescent="0.25">
      <c r="A767" s="16" t="s">
        <v>135</v>
      </c>
      <c r="B767" s="8" t="s">
        <v>434</v>
      </c>
      <c r="C767" s="8" t="s">
        <v>8</v>
      </c>
      <c r="D767" s="6" t="s">
        <v>486</v>
      </c>
      <c r="E767" s="6" t="s">
        <v>136</v>
      </c>
      <c r="F767" s="25">
        <v>3546</v>
      </c>
      <c r="G767" s="47">
        <v>3546</v>
      </c>
      <c r="H767" s="59">
        <f t="shared" si="203"/>
        <v>100</v>
      </c>
    </row>
    <row r="768" spans="1:8" ht="97.5" customHeight="1" x14ac:dyDescent="0.25">
      <c r="A768" s="16" t="s">
        <v>748</v>
      </c>
      <c r="B768" s="8" t="s">
        <v>434</v>
      </c>
      <c r="C768" s="8" t="s">
        <v>8</v>
      </c>
      <c r="D768" s="6" t="s">
        <v>747</v>
      </c>
      <c r="E768" s="6"/>
      <c r="F768" s="25">
        <f>F769</f>
        <v>50304.2</v>
      </c>
      <c r="G768" s="46">
        <f t="shared" si="216"/>
        <v>46709.599999999999</v>
      </c>
      <c r="H768" s="59">
        <f t="shared" ref="H768:H770" si="217">G768/F768*100</f>
        <v>92.854274593373916</v>
      </c>
    </row>
    <row r="769" spans="1:8" ht="56.25" x14ac:dyDescent="0.25">
      <c r="A769" s="16" t="s">
        <v>29</v>
      </c>
      <c r="B769" s="8" t="s">
        <v>434</v>
      </c>
      <c r="C769" s="8" t="s">
        <v>8</v>
      </c>
      <c r="D769" s="6" t="s">
        <v>747</v>
      </c>
      <c r="E769" s="6">
        <v>200</v>
      </c>
      <c r="F769" s="25">
        <f>F770</f>
        <v>50304.2</v>
      </c>
      <c r="G769" s="46">
        <f t="shared" si="216"/>
        <v>46709.599999999999</v>
      </c>
      <c r="H769" s="59">
        <f t="shared" si="217"/>
        <v>92.854274593373916</v>
      </c>
    </row>
    <row r="770" spans="1:8" ht="56.25" x14ac:dyDescent="0.25">
      <c r="A770" s="16" t="s">
        <v>31</v>
      </c>
      <c r="B770" s="8" t="s">
        <v>434</v>
      </c>
      <c r="C770" s="8" t="s">
        <v>8</v>
      </c>
      <c r="D770" s="6" t="s">
        <v>747</v>
      </c>
      <c r="E770" s="6">
        <v>240</v>
      </c>
      <c r="F770" s="25">
        <v>50304.2</v>
      </c>
      <c r="G770" s="47">
        <v>46709.599999999999</v>
      </c>
      <c r="H770" s="59">
        <f t="shared" si="217"/>
        <v>92.854274593373916</v>
      </c>
    </row>
    <row r="771" spans="1:8" ht="18.75" x14ac:dyDescent="0.25">
      <c r="A771" s="16" t="s">
        <v>487</v>
      </c>
      <c r="B771" s="8" t="s">
        <v>434</v>
      </c>
      <c r="C771" s="8" t="s">
        <v>8</v>
      </c>
      <c r="D771" s="6" t="s">
        <v>488</v>
      </c>
      <c r="E771" s="7"/>
      <c r="F771" s="25">
        <f>F772+F775+F778+F781</f>
        <v>53484.9</v>
      </c>
      <c r="G771" s="25">
        <f>G772+G775+G778+G781</f>
        <v>53260.7</v>
      </c>
      <c r="H771" s="59">
        <f t="shared" si="203"/>
        <v>99.580816267769023</v>
      </c>
    </row>
    <row r="772" spans="1:8" ht="131.25" x14ac:dyDescent="0.25">
      <c r="A772" s="16" t="s">
        <v>489</v>
      </c>
      <c r="B772" s="8" t="s">
        <v>434</v>
      </c>
      <c r="C772" s="8" t="s">
        <v>8</v>
      </c>
      <c r="D772" s="6" t="s">
        <v>490</v>
      </c>
      <c r="E772" s="7"/>
      <c r="F772" s="25">
        <f>F773</f>
        <v>1145.8999999999999</v>
      </c>
      <c r="G772" s="46">
        <f t="shared" ref="G772:G773" si="218">G773</f>
        <v>979.4</v>
      </c>
      <c r="H772" s="59">
        <f t="shared" si="203"/>
        <v>85.469936294615593</v>
      </c>
    </row>
    <row r="773" spans="1:8" ht="56.25" x14ac:dyDescent="0.25">
      <c r="A773" s="16" t="s">
        <v>29</v>
      </c>
      <c r="B773" s="8" t="s">
        <v>434</v>
      </c>
      <c r="C773" s="8" t="s">
        <v>8</v>
      </c>
      <c r="D773" s="6" t="s">
        <v>490</v>
      </c>
      <c r="E773" s="6">
        <v>200</v>
      </c>
      <c r="F773" s="25">
        <f>F774</f>
        <v>1145.8999999999999</v>
      </c>
      <c r="G773" s="46">
        <f t="shared" si="218"/>
        <v>979.4</v>
      </c>
      <c r="H773" s="59">
        <f t="shared" si="203"/>
        <v>85.469936294615593</v>
      </c>
    </row>
    <row r="774" spans="1:8" ht="56.25" x14ac:dyDescent="0.25">
      <c r="A774" s="16" t="s">
        <v>31</v>
      </c>
      <c r="B774" s="8" t="s">
        <v>434</v>
      </c>
      <c r="C774" s="8" t="s">
        <v>8</v>
      </c>
      <c r="D774" s="6" t="s">
        <v>490</v>
      </c>
      <c r="E774" s="6">
        <v>240</v>
      </c>
      <c r="F774" s="25">
        <f>1145.8+0.1</f>
        <v>1145.8999999999999</v>
      </c>
      <c r="G774" s="47">
        <v>979.4</v>
      </c>
      <c r="H774" s="59">
        <f t="shared" si="203"/>
        <v>85.469936294615593</v>
      </c>
    </row>
    <row r="775" spans="1:8" ht="37.5" x14ac:dyDescent="0.25">
      <c r="A775" s="16" t="s">
        <v>491</v>
      </c>
      <c r="B775" s="8" t="s">
        <v>434</v>
      </c>
      <c r="C775" s="8" t="s">
        <v>8</v>
      </c>
      <c r="D775" s="6" t="s">
        <v>776</v>
      </c>
      <c r="E775" s="7"/>
      <c r="F775" s="25">
        <f>F776</f>
        <v>1000</v>
      </c>
      <c r="G775" s="46">
        <f t="shared" ref="G775:G776" si="219">G776</f>
        <v>942.3</v>
      </c>
      <c r="H775" s="59">
        <f t="shared" ref="H775:H839" si="220">G775/F775*100</f>
        <v>94.22999999999999</v>
      </c>
    </row>
    <row r="776" spans="1:8" ht="56.25" x14ac:dyDescent="0.25">
      <c r="A776" s="16" t="s">
        <v>29</v>
      </c>
      <c r="B776" s="8" t="s">
        <v>434</v>
      </c>
      <c r="C776" s="8" t="s">
        <v>8</v>
      </c>
      <c r="D776" s="6" t="s">
        <v>776</v>
      </c>
      <c r="E776" s="6">
        <v>200</v>
      </c>
      <c r="F776" s="25">
        <f>F777</f>
        <v>1000</v>
      </c>
      <c r="G776" s="46">
        <f t="shared" si="219"/>
        <v>942.3</v>
      </c>
      <c r="H776" s="59">
        <f t="shared" si="220"/>
        <v>94.22999999999999</v>
      </c>
    </row>
    <row r="777" spans="1:8" ht="56.25" x14ac:dyDescent="0.25">
      <c r="A777" s="16" t="s">
        <v>31</v>
      </c>
      <c r="B777" s="8" t="s">
        <v>434</v>
      </c>
      <c r="C777" s="8" t="s">
        <v>8</v>
      </c>
      <c r="D777" s="6" t="s">
        <v>776</v>
      </c>
      <c r="E777" s="6">
        <v>240</v>
      </c>
      <c r="F777" s="25">
        <v>1000</v>
      </c>
      <c r="G777" s="47">
        <v>942.3</v>
      </c>
      <c r="H777" s="59">
        <f t="shared" si="220"/>
        <v>94.22999999999999</v>
      </c>
    </row>
    <row r="778" spans="1:8" ht="77.25" customHeight="1" x14ac:dyDescent="0.25">
      <c r="A778" s="16" t="s">
        <v>750</v>
      </c>
      <c r="B778" s="8" t="s">
        <v>434</v>
      </c>
      <c r="C778" s="8" t="s">
        <v>8</v>
      </c>
      <c r="D778" s="43" t="s">
        <v>749</v>
      </c>
      <c r="E778" s="7"/>
      <c r="F778" s="25">
        <f>F779</f>
        <v>4867</v>
      </c>
      <c r="G778" s="46">
        <f t="shared" ref="G778:G779" si="221">G779</f>
        <v>4867</v>
      </c>
      <c r="H778" s="59">
        <f t="shared" si="220"/>
        <v>100</v>
      </c>
    </row>
    <row r="779" spans="1:8" ht="56.25" x14ac:dyDescent="0.25">
      <c r="A779" s="16" t="s">
        <v>133</v>
      </c>
      <c r="B779" s="8" t="s">
        <v>434</v>
      </c>
      <c r="C779" s="8" t="s">
        <v>8</v>
      </c>
      <c r="D779" s="43" t="s">
        <v>749</v>
      </c>
      <c r="E779" s="6" t="s">
        <v>134</v>
      </c>
      <c r="F779" s="25">
        <f>F780</f>
        <v>4867</v>
      </c>
      <c r="G779" s="46">
        <f t="shared" si="221"/>
        <v>4867</v>
      </c>
      <c r="H779" s="59">
        <f t="shared" si="220"/>
        <v>100</v>
      </c>
    </row>
    <row r="780" spans="1:8" ht="18.75" x14ac:dyDescent="0.25">
      <c r="A780" s="16" t="s">
        <v>135</v>
      </c>
      <c r="B780" s="8" t="s">
        <v>434</v>
      </c>
      <c r="C780" s="8" t="s">
        <v>8</v>
      </c>
      <c r="D780" s="43" t="s">
        <v>749</v>
      </c>
      <c r="E780" s="6" t="s">
        <v>136</v>
      </c>
      <c r="F780" s="25">
        <v>4867</v>
      </c>
      <c r="G780" s="47">
        <v>4867</v>
      </c>
      <c r="H780" s="59">
        <f t="shared" si="220"/>
        <v>100</v>
      </c>
    </row>
    <row r="781" spans="1:8" ht="81" customHeight="1" x14ac:dyDescent="0.25">
      <c r="A781" s="16" t="s">
        <v>794</v>
      </c>
      <c r="B781" s="8" t="s">
        <v>434</v>
      </c>
      <c r="C781" s="8" t="s">
        <v>8</v>
      </c>
      <c r="D781" s="6" t="s">
        <v>793</v>
      </c>
      <c r="E781" s="6"/>
      <c r="F781" s="25">
        <f>F782</f>
        <v>46472</v>
      </c>
      <c r="G781" s="25">
        <f>G782</f>
        <v>46472</v>
      </c>
      <c r="H781" s="59">
        <f t="shared" si="220"/>
        <v>100</v>
      </c>
    </row>
    <row r="782" spans="1:8" ht="56.25" x14ac:dyDescent="0.25">
      <c r="A782" s="16" t="s">
        <v>133</v>
      </c>
      <c r="B782" s="8" t="s">
        <v>434</v>
      </c>
      <c r="C782" s="8" t="s">
        <v>8</v>
      </c>
      <c r="D782" s="6" t="s">
        <v>793</v>
      </c>
      <c r="E782" s="6" t="s">
        <v>134</v>
      </c>
      <c r="F782" s="25">
        <f>F783</f>
        <v>46472</v>
      </c>
      <c r="G782" s="25">
        <f>G783</f>
        <v>46472</v>
      </c>
      <c r="H782" s="59">
        <f t="shared" si="220"/>
        <v>100</v>
      </c>
    </row>
    <row r="783" spans="1:8" ht="18.75" x14ac:dyDescent="0.25">
      <c r="A783" s="16" t="s">
        <v>135</v>
      </c>
      <c r="B783" s="8" t="s">
        <v>434</v>
      </c>
      <c r="C783" s="8" t="s">
        <v>8</v>
      </c>
      <c r="D783" s="6" t="s">
        <v>793</v>
      </c>
      <c r="E783" s="6" t="s">
        <v>136</v>
      </c>
      <c r="F783" s="25">
        <v>46472</v>
      </c>
      <c r="G783" s="47">
        <v>46472</v>
      </c>
      <c r="H783" s="59">
        <f t="shared" si="220"/>
        <v>100</v>
      </c>
    </row>
    <row r="784" spans="1:8" ht="37.5" x14ac:dyDescent="0.25">
      <c r="A784" s="16" t="s">
        <v>395</v>
      </c>
      <c r="B784" s="8" t="s">
        <v>434</v>
      </c>
      <c r="C784" s="8" t="s">
        <v>8</v>
      </c>
      <c r="D784" s="8" t="s">
        <v>396</v>
      </c>
      <c r="E784" s="8"/>
      <c r="F784" s="25">
        <f>F785</f>
        <v>1742.7</v>
      </c>
      <c r="G784" s="46">
        <f t="shared" ref="G784:G785" si="222">G785</f>
        <v>1742.7</v>
      </c>
      <c r="H784" s="59">
        <f t="shared" si="220"/>
        <v>100</v>
      </c>
    </row>
    <row r="785" spans="1:8" ht="18.75" x14ac:dyDescent="0.25">
      <c r="A785" s="16" t="s">
        <v>448</v>
      </c>
      <c r="B785" s="8" t="s">
        <v>434</v>
      </c>
      <c r="C785" s="8" t="s">
        <v>8</v>
      </c>
      <c r="D785" s="6" t="s">
        <v>449</v>
      </c>
      <c r="E785" s="6"/>
      <c r="F785" s="25">
        <f>F786</f>
        <v>1742.7</v>
      </c>
      <c r="G785" s="46">
        <f t="shared" si="222"/>
        <v>1742.7</v>
      </c>
      <c r="H785" s="59">
        <f t="shared" si="220"/>
        <v>100</v>
      </c>
    </row>
    <row r="786" spans="1:8" ht="75" x14ac:dyDescent="0.25">
      <c r="A786" s="16" t="s">
        <v>450</v>
      </c>
      <c r="B786" s="8" t="s">
        <v>434</v>
      </c>
      <c r="C786" s="8" t="s">
        <v>8</v>
      </c>
      <c r="D786" s="6" t="s">
        <v>451</v>
      </c>
      <c r="E786" s="7"/>
      <c r="F786" s="25">
        <f>F787</f>
        <v>1742.7</v>
      </c>
      <c r="G786" s="46">
        <f>G787</f>
        <v>1742.7</v>
      </c>
      <c r="H786" s="59">
        <f t="shared" si="220"/>
        <v>100</v>
      </c>
    </row>
    <row r="787" spans="1:8" ht="56.25" x14ac:dyDescent="0.25">
      <c r="A787" s="16" t="s">
        <v>492</v>
      </c>
      <c r="B787" s="8" t="s">
        <v>434</v>
      </c>
      <c r="C787" s="8" t="s">
        <v>8</v>
      </c>
      <c r="D787" s="6" t="s">
        <v>493</v>
      </c>
      <c r="E787" s="7"/>
      <c r="F787" s="25">
        <f>F788</f>
        <v>1742.7</v>
      </c>
      <c r="G787" s="46">
        <f t="shared" ref="G787:G788" si="223">G788</f>
        <v>1742.7</v>
      </c>
      <c r="H787" s="59">
        <f t="shared" si="220"/>
        <v>100</v>
      </c>
    </row>
    <row r="788" spans="1:8" ht="56.25" x14ac:dyDescent="0.25">
      <c r="A788" s="16" t="s">
        <v>133</v>
      </c>
      <c r="B788" s="8" t="s">
        <v>434</v>
      </c>
      <c r="C788" s="8" t="s">
        <v>8</v>
      </c>
      <c r="D788" s="6" t="s">
        <v>493</v>
      </c>
      <c r="E788" s="6" t="s">
        <v>134</v>
      </c>
      <c r="F788" s="25">
        <f>F789</f>
        <v>1742.7</v>
      </c>
      <c r="G788" s="46">
        <f t="shared" si="223"/>
        <v>1742.7</v>
      </c>
      <c r="H788" s="59">
        <f t="shared" si="220"/>
        <v>100</v>
      </c>
    </row>
    <row r="789" spans="1:8" ht="18.75" x14ac:dyDescent="0.25">
      <c r="A789" s="16" t="s">
        <v>135</v>
      </c>
      <c r="B789" s="8" t="s">
        <v>434</v>
      </c>
      <c r="C789" s="8" t="s">
        <v>8</v>
      </c>
      <c r="D789" s="6" t="s">
        <v>493</v>
      </c>
      <c r="E789" s="6" t="s">
        <v>136</v>
      </c>
      <c r="F789" s="25">
        <f>1248.9+500.6-6.8</f>
        <v>1742.7</v>
      </c>
      <c r="G789" s="47">
        <v>1742.7</v>
      </c>
      <c r="H789" s="59">
        <f t="shared" si="220"/>
        <v>100</v>
      </c>
    </row>
    <row r="790" spans="1:8" ht="93.75" x14ac:dyDescent="0.25">
      <c r="A790" s="16" t="s">
        <v>120</v>
      </c>
      <c r="B790" s="8" t="s">
        <v>434</v>
      </c>
      <c r="C790" s="8" t="s">
        <v>8</v>
      </c>
      <c r="D790" s="8" t="s">
        <v>121</v>
      </c>
      <c r="E790" s="8"/>
      <c r="F790" s="25">
        <f>F791</f>
        <v>13546.6</v>
      </c>
      <c r="G790" s="25">
        <f>G791</f>
        <v>13546.6</v>
      </c>
      <c r="H790" s="59">
        <f t="shared" si="220"/>
        <v>100</v>
      </c>
    </row>
    <row r="791" spans="1:8" ht="37.5" x14ac:dyDescent="0.25">
      <c r="A791" s="16" t="s">
        <v>737</v>
      </c>
      <c r="B791" s="8" t="s">
        <v>434</v>
      </c>
      <c r="C791" s="8" t="s">
        <v>8</v>
      </c>
      <c r="D791" s="6">
        <v>1330000000</v>
      </c>
      <c r="E791" s="6"/>
      <c r="F791" s="25">
        <f>F792+F797</f>
        <v>13546.6</v>
      </c>
      <c r="G791" s="25">
        <f>G792+G797</f>
        <v>13546.6</v>
      </c>
      <c r="H791" s="59">
        <f t="shared" si="220"/>
        <v>100</v>
      </c>
    </row>
    <row r="792" spans="1:8" ht="75" x14ac:dyDescent="0.25">
      <c r="A792" s="16" t="s">
        <v>736</v>
      </c>
      <c r="B792" s="8" t="s">
        <v>434</v>
      </c>
      <c r="C792" s="8" t="s">
        <v>8</v>
      </c>
      <c r="D792" s="6">
        <v>1330773050</v>
      </c>
      <c r="E792" s="6"/>
      <c r="F792" s="25">
        <f>F793</f>
        <v>135.5</v>
      </c>
      <c r="G792" s="25">
        <f>G793</f>
        <v>135.5</v>
      </c>
      <c r="H792" s="59">
        <f t="shared" si="220"/>
        <v>100</v>
      </c>
    </row>
    <row r="793" spans="1:8" ht="56.25" x14ac:dyDescent="0.25">
      <c r="A793" s="16" t="s">
        <v>133</v>
      </c>
      <c r="B793" s="8" t="s">
        <v>434</v>
      </c>
      <c r="C793" s="8" t="s">
        <v>8</v>
      </c>
      <c r="D793" s="6">
        <v>1330773050</v>
      </c>
      <c r="E793" s="6">
        <v>600</v>
      </c>
      <c r="F793" s="25">
        <f>F794</f>
        <v>135.5</v>
      </c>
      <c r="G793" s="25">
        <f>G794</f>
        <v>135.5</v>
      </c>
      <c r="H793" s="59">
        <f t="shared" si="220"/>
        <v>100</v>
      </c>
    </row>
    <row r="794" spans="1:8" ht="18.75" x14ac:dyDescent="0.25">
      <c r="A794" s="16" t="s">
        <v>135</v>
      </c>
      <c r="B794" s="8" t="s">
        <v>434</v>
      </c>
      <c r="C794" s="8" t="s">
        <v>8</v>
      </c>
      <c r="D794" s="6">
        <v>1330773050</v>
      </c>
      <c r="E794" s="6">
        <v>610</v>
      </c>
      <c r="F794" s="25">
        <v>135.5</v>
      </c>
      <c r="G794" s="25">
        <v>135.5</v>
      </c>
      <c r="H794" s="59">
        <f t="shared" si="220"/>
        <v>100</v>
      </c>
    </row>
    <row r="795" spans="1:8" ht="75" x14ac:dyDescent="0.25">
      <c r="A795" s="16" t="s">
        <v>736</v>
      </c>
      <c r="B795" s="8" t="s">
        <v>434</v>
      </c>
      <c r="C795" s="8" t="s">
        <v>8</v>
      </c>
      <c r="D795" s="6" t="s">
        <v>735</v>
      </c>
      <c r="E795" s="6"/>
      <c r="F795" s="25">
        <f>F796</f>
        <v>13411.1</v>
      </c>
      <c r="G795" s="25">
        <f>G796</f>
        <v>13411.1</v>
      </c>
      <c r="H795" s="59">
        <f t="shared" si="220"/>
        <v>100</v>
      </c>
    </row>
    <row r="796" spans="1:8" ht="56.25" x14ac:dyDescent="0.25">
      <c r="A796" s="16" t="s">
        <v>133</v>
      </c>
      <c r="B796" s="8" t="s">
        <v>434</v>
      </c>
      <c r="C796" s="8" t="s">
        <v>8</v>
      </c>
      <c r="D796" s="6" t="s">
        <v>735</v>
      </c>
      <c r="E796" s="6">
        <v>600</v>
      </c>
      <c r="F796" s="25">
        <f>F797</f>
        <v>13411.1</v>
      </c>
      <c r="G796" s="25">
        <f>G797</f>
        <v>13411.1</v>
      </c>
      <c r="H796" s="59">
        <f t="shared" si="220"/>
        <v>100</v>
      </c>
    </row>
    <row r="797" spans="1:8" ht="18.75" x14ac:dyDescent="0.25">
      <c r="A797" s="16" t="s">
        <v>135</v>
      </c>
      <c r="B797" s="8" t="s">
        <v>434</v>
      </c>
      <c r="C797" s="8" t="s">
        <v>8</v>
      </c>
      <c r="D797" s="6" t="s">
        <v>735</v>
      </c>
      <c r="E797" s="6">
        <v>610</v>
      </c>
      <c r="F797" s="25">
        <v>13411.1</v>
      </c>
      <c r="G797" s="25">
        <v>13411.1</v>
      </c>
      <c r="H797" s="59">
        <f t="shared" si="220"/>
        <v>100</v>
      </c>
    </row>
    <row r="798" spans="1:8" ht="37.5" x14ac:dyDescent="0.25">
      <c r="A798" s="16" t="s">
        <v>293</v>
      </c>
      <c r="B798" s="8" t="s">
        <v>434</v>
      </c>
      <c r="C798" s="8" t="s">
        <v>8</v>
      </c>
      <c r="D798" s="8" t="s">
        <v>294</v>
      </c>
      <c r="E798" s="8"/>
      <c r="F798" s="25">
        <f>F799</f>
        <v>121901.39999999998</v>
      </c>
      <c r="G798" s="46">
        <f t="shared" ref="G798:G799" si="224">G799</f>
        <v>120693.59999999999</v>
      </c>
      <c r="H798" s="59">
        <f t="shared" si="220"/>
        <v>99.009199238072739</v>
      </c>
    </row>
    <row r="799" spans="1:8" ht="37.5" x14ac:dyDescent="0.25">
      <c r="A799" s="16" t="s">
        <v>454</v>
      </c>
      <c r="B799" s="8" t="s">
        <v>434</v>
      </c>
      <c r="C799" s="8" t="s">
        <v>8</v>
      </c>
      <c r="D799" s="6" t="s">
        <v>455</v>
      </c>
      <c r="E799" s="6"/>
      <c r="F799" s="25">
        <f>F800</f>
        <v>121901.39999999998</v>
      </c>
      <c r="G799" s="46">
        <f t="shared" si="224"/>
        <v>120693.59999999999</v>
      </c>
      <c r="H799" s="59">
        <f t="shared" si="220"/>
        <v>99.009199238072739</v>
      </c>
    </row>
    <row r="800" spans="1:8" ht="18.75" x14ac:dyDescent="0.25">
      <c r="A800" s="16" t="s">
        <v>487</v>
      </c>
      <c r="B800" s="8" t="s">
        <v>434</v>
      </c>
      <c r="C800" s="8" t="s">
        <v>8</v>
      </c>
      <c r="D800" s="6" t="s">
        <v>500</v>
      </c>
      <c r="E800" s="7"/>
      <c r="F800" s="25">
        <f>F801+F807+F810+F804</f>
        <v>121901.39999999998</v>
      </c>
      <c r="G800" s="25">
        <f>G801+G807+G810+G804</f>
        <v>120693.59999999999</v>
      </c>
      <c r="H800" s="59">
        <f t="shared" si="220"/>
        <v>99.009199238072739</v>
      </c>
    </row>
    <row r="801" spans="1:8" ht="37.5" x14ac:dyDescent="0.25">
      <c r="A801" s="16" t="s">
        <v>501</v>
      </c>
      <c r="B801" s="8" t="s">
        <v>434</v>
      </c>
      <c r="C801" s="8" t="s">
        <v>8</v>
      </c>
      <c r="D801" s="6" t="s">
        <v>502</v>
      </c>
      <c r="E801" s="7"/>
      <c r="F801" s="25">
        <f>F802</f>
        <v>24097.9</v>
      </c>
      <c r="G801" s="46">
        <f>G802</f>
        <v>23400.5</v>
      </c>
      <c r="H801" s="59">
        <f t="shared" si="220"/>
        <v>97.105971889666733</v>
      </c>
    </row>
    <row r="802" spans="1:8" ht="56.25" x14ac:dyDescent="0.25">
      <c r="A802" s="16" t="s">
        <v>311</v>
      </c>
      <c r="B802" s="8" t="s">
        <v>434</v>
      </c>
      <c r="C802" s="8" t="s">
        <v>8</v>
      </c>
      <c r="D802" s="6" t="s">
        <v>502</v>
      </c>
      <c r="E802" s="6" t="s">
        <v>312</v>
      </c>
      <c r="F802" s="25">
        <f>F803</f>
        <v>24097.9</v>
      </c>
      <c r="G802" s="46">
        <f>G803</f>
        <v>23400.5</v>
      </c>
      <c r="H802" s="59">
        <f t="shared" si="220"/>
        <v>97.105971889666733</v>
      </c>
    </row>
    <row r="803" spans="1:8" ht="168.75" x14ac:dyDescent="0.25">
      <c r="A803" s="16" t="s">
        <v>313</v>
      </c>
      <c r="B803" s="8" t="s">
        <v>434</v>
      </c>
      <c r="C803" s="8" t="s">
        <v>8</v>
      </c>
      <c r="D803" s="6" t="s">
        <v>502</v>
      </c>
      <c r="E803" s="6" t="s">
        <v>314</v>
      </c>
      <c r="F803" s="25">
        <v>24097.9</v>
      </c>
      <c r="G803" s="46">
        <v>23400.5</v>
      </c>
      <c r="H803" s="59">
        <f t="shared" si="220"/>
        <v>97.105971889666733</v>
      </c>
    </row>
    <row r="804" spans="1:8" ht="54" customHeight="1" x14ac:dyDescent="0.25">
      <c r="A804" s="16" t="s">
        <v>730</v>
      </c>
      <c r="B804" s="8" t="s">
        <v>434</v>
      </c>
      <c r="C804" s="8" t="s">
        <v>8</v>
      </c>
      <c r="D804" s="43" t="s">
        <v>729</v>
      </c>
      <c r="E804" s="7"/>
      <c r="F804" s="25">
        <f>F805</f>
        <v>974.4</v>
      </c>
      <c r="G804" s="46">
        <f>G805</f>
        <v>974.4</v>
      </c>
      <c r="H804" s="59">
        <f t="shared" ref="H804:H806" si="225">G804/F804*100</f>
        <v>100</v>
      </c>
    </row>
    <row r="805" spans="1:8" ht="56.25" x14ac:dyDescent="0.25">
      <c r="A805" s="16" t="s">
        <v>311</v>
      </c>
      <c r="B805" s="8" t="s">
        <v>434</v>
      </c>
      <c r="C805" s="8" t="s">
        <v>8</v>
      </c>
      <c r="D805" s="43" t="s">
        <v>729</v>
      </c>
      <c r="E805" s="6" t="s">
        <v>312</v>
      </c>
      <c r="F805" s="25">
        <f>F806</f>
        <v>974.4</v>
      </c>
      <c r="G805" s="46">
        <f>G806</f>
        <v>974.4</v>
      </c>
      <c r="H805" s="59">
        <f t="shared" si="225"/>
        <v>100</v>
      </c>
    </row>
    <row r="806" spans="1:8" ht="168.75" x14ac:dyDescent="0.25">
      <c r="A806" s="16" t="s">
        <v>313</v>
      </c>
      <c r="B806" s="8" t="s">
        <v>434</v>
      </c>
      <c r="C806" s="8" t="s">
        <v>8</v>
      </c>
      <c r="D806" s="43" t="s">
        <v>729</v>
      </c>
      <c r="E806" s="6" t="s">
        <v>314</v>
      </c>
      <c r="F806" s="25">
        <v>974.4</v>
      </c>
      <c r="G806" s="46">
        <v>974.4</v>
      </c>
      <c r="H806" s="59">
        <f t="shared" si="225"/>
        <v>100</v>
      </c>
    </row>
    <row r="807" spans="1:8" ht="56.25" x14ac:dyDescent="0.25">
      <c r="A807" s="16" t="s">
        <v>503</v>
      </c>
      <c r="B807" s="8" t="s">
        <v>434</v>
      </c>
      <c r="C807" s="8" t="s">
        <v>8</v>
      </c>
      <c r="D807" s="6" t="s">
        <v>504</v>
      </c>
      <c r="E807" s="7"/>
      <c r="F807" s="25">
        <f>F808</f>
        <v>93480.4</v>
      </c>
      <c r="G807" s="46">
        <f>G808</f>
        <v>92970</v>
      </c>
      <c r="H807" s="59">
        <f t="shared" si="220"/>
        <v>99.454003192113007</v>
      </c>
    </row>
    <row r="808" spans="1:8" ht="56.25" x14ac:dyDescent="0.25">
      <c r="A808" s="16" t="s">
        <v>311</v>
      </c>
      <c r="B808" s="8" t="s">
        <v>434</v>
      </c>
      <c r="C808" s="8" t="s">
        <v>8</v>
      </c>
      <c r="D808" s="6" t="s">
        <v>504</v>
      </c>
      <c r="E808" s="6" t="s">
        <v>312</v>
      </c>
      <c r="F808" s="25">
        <f>F809</f>
        <v>93480.4</v>
      </c>
      <c r="G808" s="25">
        <f>G809</f>
        <v>92970</v>
      </c>
      <c r="H808" s="59">
        <f t="shared" si="220"/>
        <v>99.454003192113007</v>
      </c>
    </row>
    <row r="809" spans="1:8" ht="168.75" x14ac:dyDescent="0.25">
      <c r="A809" s="16" t="s">
        <v>313</v>
      </c>
      <c r="B809" s="8" t="s">
        <v>434</v>
      </c>
      <c r="C809" s="8" t="s">
        <v>8</v>
      </c>
      <c r="D809" s="6" t="s">
        <v>504</v>
      </c>
      <c r="E809" s="6" t="s">
        <v>314</v>
      </c>
      <c r="F809" s="25">
        <v>93480.4</v>
      </c>
      <c r="G809" s="47">
        <v>92970</v>
      </c>
      <c r="H809" s="59">
        <f t="shared" si="220"/>
        <v>99.454003192113007</v>
      </c>
    </row>
    <row r="810" spans="1:8" ht="75" x14ac:dyDescent="0.25">
      <c r="A810" s="16" t="s">
        <v>714</v>
      </c>
      <c r="B810" s="8" t="s">
        <v>434</v>
      </c>
      <c r="C810" s="8" t="s">
        <v>8</v>
      </c>
      <c r="D810" s="43" t="s">
        <v>715</v>
      </c>
      <c r="E810" s="6"/>
      <c r="F810" s="25">
        <f>F811</f>
        <v>3348.7</v>
      </c>
      <c r="G810" s="46">
        <f t="shared" ref="G810:G811" si="226">G811</f>
        <v>3348.7</v>
      </c>
      <c r="H810" s="59">
        <f t="shared" si="220"/>
        <v>100</v>
      </c>
    </row>
    <row r="811" spans="1:8" ht="56.25" x14ac:dyDescent="0.25">
      <c r="A811" s="16" t="s">
        <v>311</v>
      </c>
      <c r="B811" s="8" t="s">
        <v>434</v>
      </c>
      <c r="C811" s="8" t="s">
        <v>8</v>
      </c>
      <c r="D811" s="43" t="s">
        <v>715</v>
      </c>
      <c r="E811" s="6">
        <v>400</v>
      </c>
      <c r="F811" s="25">
        <f>F812</f>
        <v>3348.7</v>
      </c>
      <c r="G811" s="46">
        <f t="shared" si="226"/>
        <v>3348.7</v>
      </c>
      <c r="H811" s="59">
        <f t="shared" si="220"/>
        <v>100</v>
      </c>
    </row>
    <row r="812" spans="1:8" ht="183.75" customHeight="1" x14ac:dyDescent="0.25">
      <c r="A812" s="16" t="s">
        <v>313</v>
      </c>
      <c r="B812" s="8" t="s">
        <v>434</v>
      </c>
      <c r="C812" s="8" t="s">
        <v>8</v>
      </c>
      <c r="D812" s="43" t="s">
        <v>715</v>
      </c>
      <c r="E812" s="6">
        <v>460</v>
      </c>
      <c r="F812" s="25">
        <v>3348.7</v>
      </c>
      <c r="G812" s="47">
        <v>3348.7</v>
      </c>
      <c r="H812" s="59">
        <f t="shared" si="220"/>
        <v>100</v>
      </c>
    </row>
    <row r="813" spans="1:8" ht="18.75" x14ac:dyDescent="0.25">
      <c r="A813" s="16" t="s">
        <v>505</v>
      </c>
      <c r="B813" s="8" t="s">
        <v>434</v>
      </c>
      <c r="C813" s="8" t="s">
        <v>22</v>
      </c>
      <c r="D813" s="9"/>
      <c r="E813" s="9"/>
      <c r="F813" s="25">
        <f>F814+F836+F842</f>
        <v>391939.00000000006</v>
      </c>
      <c r="G813" s="25">
        <f>G814+G836+G842</f>
        <v>391938.00000000006</v>
      </c>
      <c r="H813" s="59">
        <f t="shared" si="220"/>
        <v>99.999744858256008</v>
      </c>
    </row>
    <row r="814" spans="1:8" ht="18.75" x14ac:dyDescent="0.25">
      <c r="A814" s="16" t="s">
        <v>95</v>
      </c>
      <c r="B814" s="8" t="s">
        <v>434</v>
      </c>
      <c r="C814" s="8" t="s">
        <v>22</v>
      </c>
      <c r="D814" s="8" t="s">
        <v>96</v>
      </c>
      <c r="E814" s="8"/>
      <c r="F814" s="25">
        <f>F815</f>
        <v>388729.80000000005</v>
      </c>
      <c r="G814" s="25">
        <f>G815</f>
        <v>388728.80000000005</v>
      </c>
      <c r="H814" s="59">
        <f t="shared" si="220"/>
        <v>99.999742751906339</v>
      </c>
    </row>
    <row r="815" spans="1:8" ht="56.25" x14ac:dyDescent="0.25">
      <c r="A815" s="16" t="s">
        <v>506</v>
      </c>
      <c r="B815" s="8" t="s">
        <v>434</v>
      </c>
      <c r="C815" s="8" t="s">
        <v>22</v>
      </c>
      <c r="D815" s="6" t="s">
        <v>507</v>
      </c>
      <c r="E815" s="6"/>
      <c r="F815" s="25">
        <f>F816+F832</f>
        <v>388729.80000000005</v>
      </c>
      <c r="G815" s="25">
        <f>G816+G832</f>
        <v>388728.80000000005</v>
      </c>
      <c r="H815" s="59">
        <f t="shared" si="220"/>
        <v>99.999742751906339</v>
      </c>
    </row>
    <row r="816" spans="1:8" ht="75" x14ac:dyDescent="0.25">
      <c r="A816" s="16" t="s">
        <v>508</v>
      </c>
      <c r="B816" s="8" t="s">
        <v>434</v>
      </c>
      <c r="C816" s="8" t="s">
        <v>22</v>
      </c>
      <c r="D816" s="6" t="s">
        <v>509</v>
      </c>
      <c r="E816" s="7"/>
      <c r="F816" s="25">
        <f>F817+F820+F823+F826+F829</f>
        <v>348369.30000000005</v>
      </c>
      <c r="G816" s="25">
        <f>G817+G820+G823+G826+G829</f>
        <v>348369.30000000005</v>
      </c>
      <c r="H816" s="59">
        <f t="shared" si="220"/>
        <v>100</v>
      </c>
    </row>
    <row r="817" spans="1:8" ht="56.25" x14ac:dyDescent="0.25">
      <c r="A817" s="16" t="s">
        <v>510</v>
      </c>
      <c r="B817" s="8" t="s">
        <v>434</v>
      </c>
      <c r="C817" s="8" t="s">
        <v>22</v>
      </c>
      <c r="D817" s="6" t="s">
        <v>511</v>
      </c>
      <c r="E817" s="7"/>
      <c r="F817" s="25">
        <f>F818</f>
        <v>128555.1</v>
      </c>
      <c r="G817" s="25">
        <f>G818</f>
        <v>128555.1</v>
      </c>
      <c r="H817" s="59">
        <f t="shared" si="220"/>
        <v>100</v>
      </c>
    </row>
    <row r="818" spans="1:8" ht="56.25" x14ac:dyDescent="0.25">
      <c r="A818" s="16" t="s">
        <v>133</v>
      </c>
      <c r="B818" s="8" t="s">
        <v>434</v>
      </c>
      <c r="C818" s="8" t="s">
        <v>22</v>
      </c>
      <c r="D818" s="6" t="s">
        <v>511</v>
      </c>
      <c r="E818" s="6" t="s">
        <v>134</v>
      </c>
      <c r="F818" s="25">
        <f>F819</f>
        <v>128555.1</v>
      </c>
      <c r="G818" s="46">
        <f t="shared" ref="G818" si="227">G819</f>
        <v>128555.1</v>
      </c>
      <c r="H818" s="59">
        <f t="shared" si="220"/>
        <v>100</v>
      </c>
    </row>
    <row r="819" spans="1:8" ht="18.75" x14ac:dyDescent="0.25">
      <c r="A819" s="16" t="s">
        <v>135</v>
      </c>
      <c r="B819" s="8" t="s">
        <v>434</v>
      </c>
      <c r="C819" s="8" t="s">
        <v>22</v>
      </c>
      <c r="D819" s="6" t="s">
        <v>511</v>
      </c>
      <c r="E819" s="6" t="s">
        <v>136</v>
      </c>
      <c r="F819" s="25">
        <v>128555.1</v>
      </c>
      <c r="G819" s="47">
        <v>128555.1</v>
      </c>
      <c r="H819" s="59">
        <f t="shared" si="220"/>
        <v>100</v>
      </c>
    </row>
    <row r="820" spans="1:8" ht="75" x14ac:dyDescent="0.25">
      <c r="A820" s="16" t="s">
        <v>512</v>
      </c>
      <c r="B820" s="8" t="s">
        <v>434</v>
      </c>
      <c r="C820" s="8" t="s">
        <v>22</v>
      </c>
      <c r="D820" s="6" t="s">
        <v>513</v>
      </c>
      <c r="E820" s="7"/>
      <c r="F820" s="25">
        <f>F821</f>
        <v>2736.1</v>
      </c>
      <c r="G820" s="46">
        <f t="shared" ref="G820:G821" si="228">G821</f>
        <v>2736.1</v>
      </c>
      <c r="H820" s="59">
        <f t="shared" si="220"/>
        <v>100</v>
      </c>
    </row>
    <row r="821" spans="1:8" ht="56.25" x14ac:dyDescent="0.25">
      <c r="A821" s="16" t="s">
        <v>133</v>
      </c>
      <c r="B821" s="8" t="s">
        <v>434</v>
      </c>
      <c r="C821" s="8" t="s">
        <v>22</v>
      </c>
      <c r="D821" s="6" t="s">
        <v>513</v>
      </c>
      <c r="E821" s="6" t="s">
        <v>134</v>
      </c>
      <c r="F821" s="25">
        <f>F822</f>
        <v>2736.1</v>
      </c>
      <c r="G821" s="46">
        <f t="shared" si="228"/>
        <v>2736.1</v>
      </c>
      <c r="H821" s="59">
        <f t="shared" si="220"/>
        <v>100</v>
      </c>
    </row>
    <row r="822" spans="1:8" ht="18.75" x14ac:dyDescent="0.25">
      <c r="A822" s="16" t="s">
        <v>135</v>
      </c>
      <c r="B822" s="8" t="s">
        <v>434</v>
      </c>
      <c r="C822" s="8" t="s">
        <v>22</v>
      </c>
      <c r="D822" s="6" t="s">
        <v>513</v>
      </c>
      <c r="E822" s="6" t="s">
        <v>136</v>
      </c>
      <c r="F822" s="25">
        <v>2736.1</v>
      </c>
      <c r="G822" s="47">
        <v>2736.1</v>
      </c>
      <c r="H822" s="59">
        <f t="shared" si="220"/>
        <v>100</v>
      </c>
    </row>
    <row r="823" spans="1:8" ht="112.5" x14ac:dyDescent="0.25">
      <c r="A823" s="16" t="s">
        <v>514</v>
      </c>
      <c r="B823" s="8" t="s">
        <v>434</v>
      </c>
      <c r="C823" s="8" t="s">
        <v>22</v>
      </c>
      <c r="D823" s="6" t="s">
        <v>515</v>
      </c>
      <c r="E823" s="7"/>
      <c r="F823" s="25">
        <f>F824</f>
        <v>1225.4000000000001</v>
      </c>
      <c r="G823" s="46">
        <f t="shared" ref="G823:G824" si="229">G824</f>
        <v>1225.4000000000001</v>
      </c>
      <c r="H823" s="59">
        <f t="shared" si="220"/>
        <v>100</v>
      </c>
    </row>
    <row r="824" spans="1:8" ht="56.25" x14ac:dyDescent="0.25">
      <c r="A824" s="16" t="s">
        <v>133</v>
      </c>
      <c r="B824" s="8" t="s">
        <v>434</v>
      </c>
      <c r="C824" s="8" t="s">
        <v>22</v>
      </c>
      <c r="D824" s="6" t="s">
        <v>515</v>
      </c>
      <c r="E824" s="6" t="s">
        <v>134</v>
      </c>
      <c r="F824" s="25">
        <f>F825</f>
        <v>1225.4000000000001</v>
      </c>
      <c r="G824" s="46">
        <f t="shared" si="229"/>
        <v>1225.4000000000001</v>
      </c>
      <c r="H824" s="59">
        <f t="shared" si="220"/>
        <v>100</v>
      </c>
    </row>
    <row r="825" spans="1:8" ht="18.75" x14ac:dyDescent="0.25">
      <c r="A825" s="16" t="s">
        <v>135</v>
      </c>
      <c r="B825" s="8" t="s">
        <v>434</v>
      </c>
      <c r="C825" s="8" t="s">
        <v>22</v>
      </c>
      <c r="D825" s="6" t="s">
        <v>515</v>
      </c>
      <c r="E825" s="6" t="s">
        <v>136</v>
      </c>
      <c r="F825" s="25">
        <v>1225.4000000000001</v>
      </c>
      <c r="G825" s="47">
        <v>1225.4000000000001</v>
      </c>
      <c r="H825" s="59">
        <f t="shared" si="220"/>
        <v>100</v>
      </c>
    </row>
    <row r="826" spans="1:8" ht="75" x14ac:dyDescent="0.25">
      <c r="A826" s="16" t="s">
        <v>516</v>
      </c>
      <c r="B826" s="8" t="s">
        <v>434</v>
      </c>
      <c r="C826" s="8" t="s">
        <v>22</v>
      </c>
      <c r="D826" s="6" t="s">
        <v>517</v>
      </c>
      <c r="E826" s="7"/>
      <c r="F826" s="25">
        <f>F827</f>
        <v>215132.7</v>
      </c>
      <c r="G826" s="46">
        <f t="shared" ref="G826:G827" si="230">G827</f>
        <v>215132.7</v>
      </c>
      <c r="H826" s="59">
        <f t="shared" si="220"/>
        <v>100</v>
      </c>
    </row>
    <row r="827" spans="1:8" ht="56.25" x14ac:dyDescent="0.25">
      <c r="A827" s="16" t="s">
        <v>133</v>
      </c>
      <c r="B827" s="8" t="s">
        <v>434</v>
      </c>
      <c r="C827" s="8" t="s">
        <v>22</v>
      </c>
      <c r="D827" s="6" t="s">
        <v>517</v>
      </c>
      <c r="E827" s="6" t="s">
        <v>134</v>
      </c>
      <c r="F827" s="25">
        <f>F828</f>
        <v>215132.7</v>
      </c>
      <c r="G827" s="46">
        <f t="shared" si="230"/>
        <v>215132.7</v>
      </c>
      <c r="H827" s="59">
        <f t="shared" si="220"/>
        <v>100</v>
      </c>
    </row>
    <row r="828" spans="1:8" ht="18.75" x14ac:dyDescent="0.25">
      <c r="A828" s="16" t="s">
        <v>135</v>
      </c>
      <c r="B828" s="8" t="s">
        <v>434</v>
      </c>
      <c r="C828" s="8" t="s">
        <v>22</v>
      </c>
      <c r="D828" s="6" t="s">
        <v>517</v>
      </c>
      <c r="E828" s="6" t="s">
        <v>136</v>
      </c>
      <c r="F828" s="25">
        <v>215132.7</v>
      </c>
      <c r="G828" s="47">
        <v>215132.7</v>
      </c>
      <c r="H828" s="59">
        <f t="shared" si="220"/>
        <v>100</v>
      </c>
    </row>
    <row r="829" spans="1:8" ht="75" x14ac:dyDescent="0.25">
      <c r="A829" s="16" t="s">
        <v>518</v>
      </c>
      <c r="B829" s="8" t="s">
        <v>434</v>
      </c>
      <c r="C829" s="8" t="s">
        <v>22</v>
      </c>
      <c r="D829" s="6" t="s">
        <v>519</v>
      </c>
      <c r="E829" s="7"/>
      <c r="F829" s="25">
        <f>F830</f>
        <v>720</v>
      </c>
      <c r="G829" s="46">
        <f t="shared" ref="G829:G830" si="231">G830</f>
        <v>720</v>
      </c>
      <c r="H829" s="59">
        <f t="shared" si="220"/>
        <v>100</v>
      </c>
    </row>
    <row r="830" spans="1:8" ht="56.25" x14ac:dyDescent="0.25">
      <c r="A830" s="16" t="s">
        <v>133</v>
      </c>
      <c r="B830" s="8" t="s">
        <v>434</v>
      </c>
      <c r="C830" s="8" t="s">
        <v>22</v>
      </c>
      <c r="D830" s="6" t="s">
        <v>519</v>
      </c>
      <c r="E830" s="6" t="s">
        <v>134</v>
      </c>
      <c r="F830" s="25">
        <f>F831</f>
        <v>720</v>
      </c>
      <c r="G830" s="46">
        <f t="shared" si="231"/>
        <v>720</v>
      </c>
      <c r="H830" s="59">
        <f t="shared" si="220"/>
        <v>100</v>
      </c>
    </row>
    <row r="831" spans="1:8" ht="18.75" x14ac:dyDescent="0.25">
      <c r="A831" s="16" t="s">
        <v>135</v>
      </c>
      <c r="B831" s="8" t="s">
        <v>434</v>
      </c>
      <c r="C831" s="8" t="s">
        <v>22</v>
      </c>
      <c r="D831" s="6" t="s">
        <v>519</v>
      </c>
      <c r="E831" s="6" t="s">
        <v>136</v>
      </c>
      <c r="F831" s="25">
        <v>720</v>
      </c>
      <c r="G831" s="47">
        <v>720</v>
      </c>
      <c r="H831" s="59">
        <f t="shared" si="220"/>
        <v>100</v>
      </c>
    </row>
    <row r="832" spans="1:8" ht="75" x14ac:dyDescent="0.25">
      <c r="A832" s="16" t="s">
        <v>520</v>
      </c>
      <c r="B832" s="8" t="s">
        <v>434</v>
      </c>
      <c r="C832" s="8" t="s">
        <v>22</v>
      </c>
      <c r="D832" s="35" t="s">
        <v>754</v>
      </c>
      <c r="E832" s="7"/>
      <c r="F832" s="25">
        <f>F833</f>
        <v>40360.5</v>
      </c>
      <c r="G832" s="46">
        <f t="shared" ref="G832:G834" si="232">G833</f>
        <v>40359.5</v>
      </c>
      <c r="H832" s="59">
        <f t="shared" si="220"/>
        <v>99.997522330000862</v>
      </c>
    </row>
    <row r="833" spans="1:8" ht="75" x14ac:dyDescent="0.25">
      <c r="A833" s="16" t="s">
        <v>521</v>
      </c>
      <c r="B833" s="8" t="s">
        <v>434</v>
      </c>
      <c r="C833" s="8" t="s">
        <v>22</v>
      </c>
      <c r="D833" s="35" t="s">
        <v>755</v>
      </c>
      <c r="E833" s="7"/>
      <c r="F833" s="25">
        <f>F834</f>
        <v>40360.5</v>
      </c>
      <c r="G833" s="25">
        <f>G834</f>
        <v>40359.5</v>
      </c>
      <c r="H833" s="59">
        <f t="shared" si="220"/>
        <v>99.997522330000862</v>
      </c>
    </row>
    <row r="834" spans="1:8" ht="56.25" x14ac:dyDescent="0.25">
      <c r="A834" s="16" t="s">
        <v>133</v>
      </c>
      <c r="B834" s="8" t="s">
        <v>434</v>
      </c>
      <c r="C834" s="8" t="s">
        <v>22</v>
      </c>
      <c r="D834" s="35" t="s">
        <v>755</v>
      </c>
      <c r="E834" s="6" t="s">
        <v>134</v>
      </c>
      <c r="F834" s="25">
        <f>F835</f>
        <v>40360.5</v>
      </c>
      <c r="G834" s="46">
        <f t="shared" si="232"/>
        <v>40359.5</v>
      </c>
      <c r="H834" s="59">
        <f t="shared" si="220"/>
        <v>99.997522330000862</v>
      </c>
    </row>
    <row r="835" spans="1:8" ht="18.75" x14ac:dyDescent="0.25">
      <c r="A835" s="16" t="s">
        <v>135</v>
      </c>
      <c r="B835" s="8" t="s">
        <v>434</v>
      </c>
      <c r="C835" s="8" t="s">
        <v>22</v>
      </c>
      <c r="D835" s="35" t="s">
        <v>755</v>
      </c>
      <c r="E835" s="6" t="s">
        <v>136</v>
      </c>
      <c r="F835" s="25">
        <v>40360.5</v>
      </c>
      <c r="G835" s="47">
        <v>40359.5</v>
      </c>
      <c r="H835" s="59">
        <f t="shared" si="220"/>
        <v>99.997522330000862</v>
      </c>
    </row>
    <row r="836" spans="1:8" ht="37.5" x14ac:dyDescent="0.25">
      <c r="A836" s="16" t="s">
        <v>395</v>
      </c>
      <c r="B836" s="8" t="s">
        <v>434</v>
      </c>
      <c r="C836" s="8" t="s">
        <v>22</v>
      </c>
      <c r="D836" s="8" t="s">
        <v>396</v>
      </c>
      <c r="E836" s="8"/>
      <c r="F836" s="25">
        <f>F837</f>
        <v>2829.2000000000003</v>
      </c>
      <c r="G836" s="46">
        <f t="shared" ref="G836:G840" si="233">G837</f>
        <v>2829.2000000000003</v>
      </c>
      <c r="H836" s="59">
        <f t="shared" si="220"/>
        <v>100</v>
      </c>
    </row>
    <row r="837" spans="1:8" ht="18.75" x14ac:dyDescent="0.25">
      <c r="A837" s="16" t="s">
        <v>448</v>
      </c>
      <c r="B837" s="8" t="s">
        <v>434</v>
      </c>
      <c r="C837" s="8" t="s">
        <v>22</v>
      </c>
      <c r="D837" s="6" t="s">
        <v>449</v>
      </c>
      <c r="E837" s="6"/>
      <c r="F837" s="25">
        <f>F838</f>
        <v>2829.2000000000003</v>
      </c>
      <c r="G837" s="46">
        <f t="shared" si="233"/>
        <v>2829.2000000000003</v>
      </c>
      <c r="H837" s="59">
        <f t="shared" si="220"/>
        <v>100</v>
      </c>
    </row>
    <row r="838" spans="1:8" ht="75" x14ac:dyDescent="0.25">
      <c r="A838" s="16" t="s">
        <v>450</v>
      </c>
      <c r="B838" s="8" t="s">
        <v>434</v>
      </c>
      <c r="C838" s="8" t="s">
        <v>22</v>
      </c>
      <c r="D838" s="6" t="s">
        <v>451</v>
      </c>
      <c r="E838" s="7"/>
      <c r="F838" s="25">
        <f>F839</f>
        <v>2829.2000000000003</v>
      </c>
      <c r="G838" s="46">
        <f t="shared" si="233"/>
        <v>2829.2000000000003</v>
      </c>
      <c r="H838" s="59">
        <f t="shared" si="220"/>
        <v>100</v>
      </c>
    </row>
    <row r="839" spans="1:8" ht="187.5" x14ac:dyDescent="0.25">
      <c r="A839" s="16" t="s">
        <v>452</v>
      </c>
      <c r="B839" s="8" t="s">
        <v>434</v>
      </c>
      <c r="C839" s="8" t="s">
        <v>22</v>
      </c>
      <c r="D839" s="6" t="s">
        <v>453</v>
      </c>
      <c r="E839" s="7"/>
      <c r="F839" s="25">
        <f>F840</f>
        <v>2829.2000000000003</v>
      </c>
      <c r="G839" s="46">
        <f t="shared" si="233"/>
        <v>2829.2000000000003</v>
      </c>
      <c r="H839" s="59">
        <f t="shared" si="220"/>
        <v>100</v>
      </c>
    </row>
    <row r="840" spans="1:8" ht="56.25" x14ac:dyDescent="0.25">
      <c r="A840" s="16" t="s">
        <v>133</v>
      </c>
      <c r="B840" s="8" t="s">
        <v>434</v>
      </c>
      <c r="C840" s="8" t="s">
        <v>22</v>
      </c>
      <c r="D840" s="6" t="s">
        <v>453</v>
      </c>
      <c r="E840" s="6" t="s">
        <v>134</v>
      </c>
      <c r="F840" s="25">
        <f>F841</f>
        <v>2829.2000000000003</v>
      </c>
      <c r="G840" s="46">
        <f t="shared" si="233"/>
        <v>2829.2000000000003</v>
      </c>
      <c r="H840" s="59">
        <f t="shared" ref="H840:H899" si="234">G840/F840*100</f>
        <v>100</v>
      </c>
    </row>
    <row r="841" spans="1:8" ht="18.75" x14ac:dyDescent="0.25">
      <c r="A841" s="16" t="s">
        <v>135</v>
      </c>
      <c r="B841" s="8" t="s">
        <v>434</v>
      </c>
      <c r="C841" s="8" t="s">
        <v>22</v>
      </c>
      <c r="D841" s="6" t="s">
        <v>453</v>
      </c>
      <c r="E841" s="6" t="s">
        <v>136</v>
      </c>
      <c r="F841" s="25">
        <f>250.4+2572+6.8</f>
        <v>2829.2000000000003</v>
      </c>
      <c r="G841" s="25">
        <f>250.4+2572+6.8</f>
        <v>2829.2000000000003</v>
      </c>
      <c r="H841" s="59">
        <f t="shared" si="234"/>
        <v>100</v>
      </c>
    </row>
    <row r="842" spans="1:8" ht="93.75" x14ac:dyDescent="0.25">
      <c r="A842" s="16" t="s">
        <v>120</v>
      </c>
      <c r="B842" s="8" t="s">
        <v>434</v>
      </c>
      <c r="C842" s="8" t="s">
        <v>22</v>
      </c>
      <c r="D842" s="8" t="s">
        <v>121</v>
      </c>
      <c r="E842" s="8"/>
      <c r="F842" s="25">
        <f>F843</f>
        <v>380</v>
      </c>
      <c r="G842" s="25">
        <f>G843</f>
        <v>380</v>
      </c>
      <c r="H842" s="59">
        <f t="shared" si="234"/>
        <v>100</v>
      </c>
    </row>
    <row r="843" spans="1:8" ht="37.5" x14ac:dyDescent="0.25">
      <c r="A843" s="16" t="s">
        <v>737</v>
      </c>
      <c r="B843" s="8" t="s">
        <v>434</v>
      </c>
      <c r="C843" s="8" t="s">
        <v>22</v>
      </c>
      <c r="D843" s="6">
        <v>1330000000</v>
      </c>
      <c r="E843" s="6"/>
      <c r="F843" s="25">
        <f>F844+F849</f>
        <v>380</v>
      </c>
      <c r="G843" s="25">
        <f>G844+G849</f>
        <v>380</v>
      </c>
      <c r="H843" s="59">
        <f t="shared" si="234"/>
        <v>100</v>
      </c>
    </row>
    <row r="844" spans="1:8" ht="75" x14ac:dyDescent="0.25">
      <c r="A844" s="16" t="s">
        <v>736</v>
      </c>
      <c r="B844" s="8" t="s">
        <v>434</v>
      </c>
      <c r="C844" s="8" t="s">
        <v>22</v>
      </c>
      <c r="D844" s="6">
        <v>1330773050</v>
      </c>
      <c r="E844" s="6"/>
      <c r="F844" s="25">
        <f>F845</f>
        <v>3.8</v>
      </c>
      <c r="G844" s="25">
        <f>G845</f>
        <v>3.8</v>
      </c>
      <c r="H844" s="59">
        <f t="shared" si="234"/>
        <v>100</v>
      </c>
    </row>
    <row r="845" spans="1:8" ht="56.25" x14ac:dyDescent="0.25">
      <c r="A845" s="16" t="s">
        <v>133</v>
      </c>
      <c r="B845" s="8" t="s">
        <v>434</v>
      </c>
      <c r="C845" s="8" t="s">
        <v>22</v>
      </c>
      <c r="D845" s="6">
        <v>1330773050</v>
      </c>
      <c r="E845" s="6">
        <v>600</v>
      </c>
      <c r="F845" s="25">
        <f>F846</f>
        <v>3.8</v>
      </c>
      <c r="G845" s="25">
        <f>G846</f>
        <v>3.8</v>
      </c>
      <c r="H845" s="59">
        <f t="shared" si="234"/>
        <v>100</v>
      </c>
    </row>
    <row r="846" spans="1:8" ht="18.75" x14ac:dyDescent="0.25">
      <c r="A846" s="16" t="s">
        <v>135</v>
      </c>
      <c r="B846" s="8" t="s">
        <v>434</v>
      </c>
      <c r="C846" s="8" t="s">
        <v>22</v>
      </c>
      <c r="D846" s="6">
        <v>1330773050</v>
      </c>
      <c r="E846" s="6">
        <v>610</v>
      </c>
      <c r="F846" s="25">
        <v>3.8</v>
      </c>
      <c r="G846" s="25">
        <v>3.8</v>
      </c>
      <c r="H846" s="59">
        <f t="shared" si="234"/>
        <v>100</v>
      </c>
    </row>
    <row r="847" spans="1:8" ht="75" x14ac:dyDescent="0.25">
      <c r="A847" s="16" t="s">
        <v>736</v>
      </c>
      <c r="B847" s="8" t="s">
        <v>434</v>
      </c>
      <c r="C847" s="8" t="s">
        <v>22</v>
      </c>
      <c r="D847" s="6" t="s">
        <v>735</v>
      </c>
      <c r="E847" s="6"/>
      <c r="F847" s="25">
        <f>F848</f>
        <v>376.2</v>
      </c>
      <c r="G847" s="25">
        <f>G848</f>
        <v>376.2</v>
      </c>
      <c r="H847" s="59">
        <f t="shared" si="234"/>
        <v>100</v>
      </c>
    </row>
    <row r="848" spans="1:8" ht="56.25" x14ac:dyDescent="0.25">
      <c r="A848" s="16" t="s">
        <v>133</v>
      </c>
      <c r="B848" s="8" t="s">
        <v>434</v>
      </c>
      <c r="C848" s="8" t="s">
        <v>22</v>
      </c>
      <c r="D848" s="6" t="s">
        <v>735</v>
      </c>
      <c r="E848" s="6">
        <v>600</v>
      </c>
      <c r="F848" s="25">
        <f>F849</f>
        <v>376.2</v>
      </c>
      <c r="G848" s="25">
        <f>G849</f>
        <v>376.2</v>
      </c>
      <c r="H848" s="59">
        <f t="shared" si="234"/>
        <v>100</v>
      </c>
    </row>
    <row r="849" spans="1:8" ht="18.75" x14ac:dyDescent="0.25">
      <c r="A849" s="16" t="s">
        <v>135</v>
      </c>
      <c r="B849" s="8" t="s">
        <v>434</v>
      </c>
      <c r="C849" s="8" t="s">
        <v>22</v>
      </c>
      <c r="D849" s="6" t="s">
        <v>735</v>
      </c>
      <c r="E849" s="6">
        <v>610</v>
      </c>
      <c r="F849" s="25">
        <v>376.2</v>
      </c>
      <c r="G849" s="25">
        <v>376.2</v>
      </c>
      <c r="H849" s="59">
        <f t="shared" si="234"/>
        <v>100</v>
      </c>
    </row>
    <row r="850" spans="1:8" ht="18.75" x14ac:dyDescent="0.25">
      <c r="A850" s="16" t="s">
        <v>523</v>
      </c>
      <c r="B850" s="8" t="s">
        <v>434</v>
      </c>
      <c r="C850" s="8" t="s">
        <v>434</v>
      </c>
      <c r="D850" s="9"/>
      <c r="E850" s="9"/>
      <c r="F850" s="25">
        <f>F851</f>
        <v>13276.4</v>
      </c>
      <c r="G850" s="46">
        <f t="shared" ref="G850:G851" si="235">G851</f>
        <v>13276.4</v>
      </c>
      <c r="H850" s="59">
        <f t="shared" si="234"/>
        <v>100</v>
      </c>
    </row>
    <row r="851" spans="1:8" ht="93.75" x14ac:dyDescent="0.25">
      <c r="A851" s="16" t="s">
        <v>120</v>
      </c>
      <c r="B851" s="8" t="s">
        <v>434</v>
      </c>
      <c r="C851" s="8" t="s">
        <v>434</v>
      </c>
      <c r="D851" s="8" t="s">
        <v>121</v>
      </c>
      <c r="E851" s="8"/>
      <c r="F851" s="25">
        <f>F852</f>
        <v>13276.4</v>
      </c>
      <c r="G851" s="46">
        <f t="shared" si="235"/>
        <v>13276.4</v>
      </c>
      <c r="H851" s="59">
        <f t="shared" si="234"/>
        <v>100</v>
      </c>
    </row>
    <row r="852" spans="1:8" ht="18.75" x14ac:dyDescent="0.25">
      <c r="A852" s="16" t="s">
        <v>494</v>
      </c>
      <c r="B852" s="8" t="s">
        <v>434</v>
      </c>
      <c r="C852" s="8" t="s">
        <v>434</v>
      </c>
      <c r="D852" s="6" t="s">
        <v>495</v>
      </c>
      <c r="E852" s="6"/>
      <c r="F852" s="25">
        <f>F853</f>
        <v>13276.4</v>
      </c>
      <c r="G852" s="46">
        <f>G853</f>
        <v>13276.4</v>
      </c>
      <c r="H852" s="59">
        <f t="shared" si="234"/>
        <v>100</v>
      </c>
    </row>
    <row r="853" spans="1:8" ht="131.25" x14ac:dyDescent="0.25">
      <c r="A853" s="16" t="s">
        <v>496</v>
      </c>
      <c r="B853" s="8" t="s">
        <v>434</v>
      </c>
      <c r="C853" s="8" t="s">
        <v>434</v>
      </c>
      <c r="D853" s="6" t="s">
        <v>497</v>
      </c>
      <c r="E853" s="7"/>
      <c r="F853" s="25">
        <f>F854+F857</f>
        <v>13276.4</v>
      </c>
      <c r="G853" s="46">
        <f>G854+G857</f>
        <v>13276.4</v>
      </c>
      <c r="H853" s="59">
        <f t="shared" si="234"/>
        <v>100</v>
      </c>
    </row>
    <row r="854" spans="1:8" ht="56.25" x14ac:dyDescent="0.25">
      <c r="A854" s="16" t="s">
        <v>498</v>
      </c>
      <c r="B854" s="8" t="s">
        <v>434</v>
      </c>
      <c r="C854" s="8" t="s">
        <v>434</v>
      </c>
      <c r="D854" s="6" t="s">
        <v>499</v>
      </c>
      <c r="E854" s="7"/>
      <c r="F854" s="25">
        <f>F855</f>
        <v>2850</v>
      </c>
      <c r="G854" s="25">
        <f>G855</f>
        <v>2850</v>
      </c>
      <c r="H854" s="59">
        <f t="shared" si="234"/>
        <v>100</v>
      </c>
    </row>
    <row r="855" spans="1:8" ht="56.25" x14ac:dyDescent="0.25">
      <c r="A855" s="16" t="s">
        <v>133</v>
      </c>
      <c r="B855" s="8" t="s">
        <v>434</v>
      </c>
      <c r="C855" s="8" t="s">
        <v>434</v>
      </c>
      <c r="D855" s="6" t="s">
        <v>499</v>
      </c>
      <c r="E855" s="6" t="s">
        <v>134</v>
      </c>
      <c r="F855" s="25">
        <f>F856</f>
        <v>2850</v>
      </c>
      <c r="G855" s="46">
        <f t="shared" ref="G855" si="236">G856</f>
        <v>2850</v>
      </c>
      <c r="H855" s="59">
        <f t="shared" si="234"/>
        <v>100</v>
      </c>
    </row>
    <row r="856" spans="1:8" ht="18.75" x14ac:dyDescent="0.25">
      <c r="A856" s="16" t="s">
        <v>135</v>
      </c>
      <c r="B856" s="8" t="s">
        <v>434</v>
      </c>
      <c r="C856" s="8" t="s">
        <v>434</v>
      </c>
      <c r="D856" s="6" t="s">
        <v>499</v>
      </c>
      <c r="E856" s="6" t="s">
        <v>136</v>
      </c>
      <c r="F856" s="25">
        <v>2850</v>
      </c>
      <c r="G856" s="47">
        <v>2850</v>
      </c>
      <c r="H856" s="59">
        <f t="shared" si="234"/>
        <v>100</v>
      </c>
    </row>
    <row r="857" spans="1:8" ht="56.25" x14ac:dyDescent="0.25">
      <c r="A857" s="16" t="s">
        <v>524</v>
      </c>
      <c r="B857" s="8" t="s">
        <v>434</v>
      </c>
      <c r="C857" s="8" t="s">
        <v>434</v>
      </c>
      <c r="D857" s="6" t="s">
        <v>525</v>
      </c>
      <c r="E857" s="7"/>
      <c r="F857" s="25">
        <f>F858</f>
        <v>10426.4</v>
      </c>
      <c r="G857" s="46">
        <f t="shared" ref="G857:G858" si="237">G858</f>
        <v>10426.4</v>
      </c>
      <c r="H857" s="59">
        <f t="shared" si="234"/>
        <v>100</v>
      </c>
    </row>
    <row r="858" spans="1:8" ht="56.25" x14ac:dyDescent="0.25">
      <c r="A858" s="16" t="s">
        <v>133</v>
      </c>
      <c r="B858" s="8" t="s">
        <v>434</v>
      </c>
      <c r="C858" s="8" t="s">
        <v>434</v>
      </c>
      <c r="D858" s="6" t="s">
        <v>525</v>
      </c>
      <c r="E858" s="6" t="s">
        <v>134</v>
      </c>
      <c r="F858" s="25">
        <f>F859</f>
        <v>10426.4</v>
      </c>
      <c r="G858" s="46">
        <f t="shared" si="237"/>
        <v>10426.4</v>
      </c>
      <c r="H858" s="59">
        <f t="shared" si="234"/>
        <v>100</v>
      </c>
    </row>
    <row r="859" spans="1:8" ht="18.75" x14ac:dyDescent="0.25">
      <c r="A859" s="16" t="s">
        <v>135</v>
      </c>
      <c r="B859" s="8" t="s">
        <v>434</v>
      </c>
      <c r="C859" s="8" t="s">
        <v>434</v>
      </c>
      <c r="D859" s="6" t="s">
        <v>525</v>
      </c>
      <c r="E859" s="6" t="s">
        <v>136</v>
      </c>
      <c r="F859" s="25">
        <v>10426.4</v>
      </c>
      <c r="G859" s="47">
        <v>10426.4</v>
      </c>
      <c r="H859" s="59">
        <f t="shared" si="234"/>
        <v>100</v>
      </c>
    </row>
    <row r="860" spans="1:8" ht="18.75" x14ac:dyDescent="0.25">
      <c r="A860" s="16" t="s">
        <v>526</v>
      </c>
      <c r="B860" s="8" t="s">
        <v>434</v>
      </c>
      <c r="C860" s="8" t="s">
        <v>147</v>
      </c>
      <c r="D860" s="9"/>
      <c r="E860" s="9"/>
      <c r="F860" s="25">
        <f>F861+F890+F900</f>
        <v>103953.5</v>
      </c>
      <c r="G860" s="46">
        <f>G861+G890+G900</f>
        <v>102962.50000000001</v>
      </c>
      <c r="H860" s="59">
        <f t="shared" si="234"/>
        <v>99.046689144665663</v>
      </c>
    </row>
    <row r="861" spans="1:8" ht="18.75" x14ac:dyDescent="0.25">
      <c r="A861" s="16" t="s">
        <v>95</v>
      </c>
      <c r="B861" s="8" t="s">
        <v>434</v>
      </c>
      <c r="C861" s="8" t="s">
        <v>147</v>
      </c>
      <c r="D861" s="8" t="s">
        <v>96</v>
      </c>
      <c r="E861" s="8"/>
      <c r="F861" s="25">
        <f>F862+F867</f>
        <v>86851.7</v>
      </c>
      <c r="G861" s="46">
        <f t="shared" ref="G861" si="238">G862+G867</f>
        <v>85879.1</v>
      </c>
      <c r="H861" s="59">
        <f t="shared" si="234"/>
        <v>98.880160088979281</v>
      </c>
    </row>
    <row r="862" spans="1:8" ht="18.75" x14ac:dyDescent="0.25">
      <c r="A862" s="16" t="s">
        <v>436</v>
      </c>
      <c r="B862" s="8" t="s">
        <v>434</v>
      </c>
      <c r="C862" s="8" t="s">
        <v>147</v>
      </c>
      <c r="D862" s="6" t="s">
        <v>437</v>
      </c>
      <c r="E862" s="6"/>
      <c r="F862" s="25">
        <f>F863</f>
        <v>3145</v>
      </c>
      <c r="G862" s="46">
        <f t="shared" ref="G862:G865" si="239">G863</f>
        <v>3145</v>
      </c>
      <c r="H862" s="59">
        <f t="shared" si="234"/>
        <v>100</v>
      </c>
    </row>
    <row r="863" spans="1:8" ht="75" x14ac:dyDescent="0.25">
      <c r="A863" s="16" t="s">
        <v>438</v>
      </c>
      <c r="B863" s="8" t="s">
        <v>434</v>
      </c>
      <c r="C863" s="8" t="s">
        <v>147</v>
      </c>
      <c r="D863" s="6" t="s">
        <v>439</v>
      </c>
      <c r="E863" s="7"/>
      <c r="F863" s="25">
        <f>F864</f>
        <v>3145</v>
      </c>
      <c r="G863" s="46">
        <f t="shared" si="239"/>
        <v>3145</v>
      </c>
      <c r="H863" s="59">
        <f t="shared" si="234"/>
        <v>100</v>
      </c>
    </row>
    <row r="864" spans="1:8" ht="112.5" x14ac:dyDescent="0.25">
      <c r="A864" s="16" t="s">
        <v>527</v>
      </c>
      <c r="B864" s="8" t="s">
        <v>434</v>
      </c>
      <c r="C864" s="8" t="s">
        <v>147</v>
      </c>
      <c r="D864" s="6" t="s">
        <v>528</v>
      </c>
      <c r="E864" s="7"/>
      <c r="F864" s="25">
        <f>F865</f>
        <v>3145</v>
      </c>
      <c r="G864" s="46">
        <f t="shared" si="239"/>
        <v>3145</v>
      </c>
      <c r="H864" s="59">
        <f t="shared" si="234"/>
        <v>100</v>
      </c>
    </row>
    <row r="865" spans="1:8" ht="112.5" x14ac:dyDescent="0.25">
      <c r="A865" s="16" t="s">
        <v>17</v>
      </c>
      <c r="B865" s="8" t="s">
        <v>434</v>
      </c>
      <c r="C865" s="8" t="s">
        <v>147</v>
      </c>
      <c r="D865" s="6" t="s">
        <v>528</v>
      </c>
      <c r="E865" s="6" t="s">
        <v>18</v>
      </c>
      <c r="F865" s="25">
        <f>F866</f>
        <v>3145</v>
      </c>
      <c r="G865" s="46">
        <f t="shared" si="239"/>
        <v>3145</v>
      </c>
      <c r="H865" s="59">
        <f t="shared" si="234"/>
        <v>100</v>
      </c>
    </row>
    <row r="866" spans="1:8" ht="37.5" x14ac:dyDescent="0.25">
      <c r="A866" s="16" t="s">
        <v>117</v>
      </c>
      <c r="B866" s="8" t="s">
        <v>434</v>
      </c>
      <c r="C866" s="8" t="s">
        <v>147</v>
      </c>
      <c r="D866" s="6" t="s">
        <v>528</v>
      </c>
      <c r="E866" s="6" t="s">
        <v>118</v>
      </c>
      <c r="F866" s="25">
        <v>3145</v>
      </c>
      <c r="G866" s="47">
        <v>3145</v>
      </c>
      <c r="H866" s="59">
        <f t="shared" si="234"/>
        <v>100</v>
      </c>
    </row>
    <row r="867" spans="1:8" ht="37.5" x14ac:dyDescent="0.25">
      <c r="A867" s="16" t="s">
        <v>529</v>
      </c>
      <c r="B867" s="8" t="s">
        <v>434</v>
      </c>
      <c r="C867" s="8" t="s">
        <v>147</v>
      </c>
      <c r="D867" s="6" t="s">
        <v>530</v>
      </c>
      <c r="E867" s="6"/>
      <c r="F867" s="25">
        <f>F868</f>
        <v>83706.7</v>
      </c>
      <c r="G867" s="46">
        <f t="shared" ref="G867" si="240">G868</f>
        <v>82734.100000000006</v>
      </c>
      <c r="H867" s="59">
        <f t="shared" si="234"/>
        <v>98.838085840201572</v>
      </c>
    </row>
    <row r="868" spans="1:8" ht="56.25" x14ac:dyDescent="0.25">
      <c r="A868" s="16" t="s">
        <v>13</v>
      </c>
      <c r="B868" s="8" t="s">
        <v>434</v>
      </c>
      <c r="C868" s="8" t="s">
        <v>147</v>
      </c>
      <c r="D868" s="6" t="s">
        <v>531</v>
      </c>
      <c r="E868" s="7"/>
      <c r="F868" s="25">
        <f>F869+F872+F875+F881+F878</f>
        <v>83706.7</v>
      </c>
      <c r="G868" s="46">
        <f t="shared" ref="G868" si="241">G869+G872+G875+G881+G878</f>
        <v>82734.100000000006</v>
      </c>
      <c r="H868" s="59">
        <f t="shared" si="234"/>
        <v>98.838085840201572</v>
      </c>
    </row>
    <row r="869" spans="1:8" ht="37.5" x14ac:dyDescent="0.25">
      <c r="A869" s="16" t="s">
        <v>47</v>
      </c>
      <c r="B869" s="8" t="s">
        <v>434</v>
      </c>
      <c r="C869" s="8" t="s">
        <v>147</v>
      </c>
      <c r="D869" s="6" t="s">
        <v>532</v>
      </c>
      <c r="E869" s="7"/>
      <c r="F869" s="25">
        <f>F870</f>
        <v>15617.6</v>
      </c>
      <c r="G869" s="46">
        <f t="shared" ref="G869:G870" si="242">G870</f>
        <v>15169.9</v>
      </c>
      <c r="H869" s="59">
        <f t="shared" si="234"/>
        <v>97.133362360413884</v>
      </c>
    </row>
    <row r="870" spans="1:8" ht="112.5" x14ac:dyDescent="0.25">
      <c r="A870" s="16" t="s">
        <v>17</v>
      </c>
      <c r="B870" s="8" t="s">
        <v>434</v>
      </c>
      <c r="C870" s="8" t="s">
        <v>147</v>
      </c>
      <c r="D870" s="6" t="s">
        <v>532</v>
      </c>
      <c r="E870" s="6" t="s">
        <v>18</v>
      </c>
      <c r="F870" s="25">
        <f>F871</f>
        <v>15617.6</v>
      </c>
      <c r="G870" s="46">
        <f t="shared" si="242"/>
        <v>15169.9</v>
      </c>
      <c r="H870" s="59">
        <f t="shared" si="234"/>
        <v>97.133362360413884</v>
      </c>
    </row>
    <row r="871" spans="1:8" ht="37.5" x14ac:dyDescent="0.25">
      <c r="A871" s="16" t="s">
        <v>19</v>
      </c>
      <c r="B871" s="8" t="s">
        <v>434</v>
      </c>
      <c r="C871" s="8" t="s">
        <v>147</v>
      </c>
      <c r="D871" s="6" t="s">
        <v>532</v>
      </c>
      <c r="E871" s="6" t="s">
        <v>20</v>
      </c>
      <c r="F871" s="25">
        <v>15617.6</v>
      </c>
      <c r="G871" s="47">
        <v>15169.9</v>
      </c>
      <c r="H871" s="59">
        <f t="shared" si="234"/>
        <v>97.133362360413884</v>
      </c>
    </row>
    <row r="872" spans="1:8" ht="37.5" x14ac:dyDescent="0.25">
      <c r="A872" s="16" t="s">
        <v>533</v>
      </c>
      <c r="B872" s="8" t="s">
        <v>434</v>
      </c>
      <c r="C872" s="8" t="s">
        <v>147</v>
      </c>
      <c r="D872" s="6" t="s">
        <v>534</v>
      </c>
      <c r="E872" s="7"/>
      <c r="F872" s="25">
        <f>F873</f>
        <v>10531.9</v>
      </c>
      <c r="G872" s="46">
        <f t="shared" ref="G872:G873" si="243">G873</f>
        <v>10299.5</v>
      </c>
      <c r="H872" s="59">
        <f t="shared" si="234"/>
        <v>97.793370616887742</v>
      </c>
    </row>
    <row r="873" spans="1:8" ht="112.5" x14ac:dyDescent="0.25">
      <c r="A873" s="16" t="s">
        <v>17</v>
      </c>
      <c r="B873" s="8" t="s">
        <v>434</v>
      </c>
      <c r="C873" s="8" t="s">
        <v>147</v>
      </c>
      <c r="D873" s="6" t="s">
        <v>534</v>
      </c>
      <c r="E873" s="6" t="s">
        <v>18</v>
      </c>
      <c r="F873" s="25">
        <f>F874</f>
        <v>10531.9</v>
      </c>
      <c r="G873" s="46">
        <f t="shared" si="243"/>
        <v>10299.5</v>
      </c>
      <c r="H873" s="59">
        <f t="shared" si="234"/>
        <v>97.793370616887742</v>
      </c>
    </row>
    <row r="874" spans="1:8" ht="37.5" x14ac:dyDescent="0.25">
      <c r="A874" s="16" t="s">
        <v>19</v>
      </c>
      <c r="B874" s="8" t="s">
        <v>434</v>
      </c>
      <c r="C874" s="8" t="s">
        <v>147</v>
      </c>
      <c r="D874" s="6" t="s">
        <v>534</v>
      </c>
      <c r="E874" s="6" t="s">
        <v>20</v>
      </c>
      <c r="F874" s="25">
        <v>10531.9</v>
      </c>
      <c r="G874" s="47">
        <v>10299.5</v>
      </c>
      <c r="H874" s="59">
        <f t="shared" si="234"/>
        <v>97.793370616887742</v>
      </c>
    </row>
    <row r="875" spans="1:8" ht="75" x14ac:dyDescent="0.25">
      <c r="A875" s="16" t="s">
        <v>535</v>
      </c>
      <c r="B875" s="8" t="s">
        <v>434</v>
      </c>
      <c r="C875" s="8" t="s">
        <v>147</v>
      </c>
      <c r="D875" s="6" t="s">
        <v>536</v>
      </c>
      <c r="E875" s="7"/>
      <c r="F875" s="25">
        <f>F876</f>
        <v>1966</v>
      </c>
      <c r="G875" s="46">
        <f t="shared" ref="G875:G876" si="244">G876</f>
        <v>1865.7</v>
      </c>
      <c r="H875" s="59">
        <f t="shared" si="234"/>
        <v>94.89827060020346</v>
      </c>
    </row>
    <row r="876" spans="1:8" ht="56.25" x14ac:dyDescent="0.25">
      <c r="A876" s="16" t="s">
        <v>29</v>
      </c>
      <c r="B876" s="8" t="s">
        <v>434</v>
      </c>
      <c r="C876" s="8" t="s">
        <v>147</v>
      </c>
      <c r="D876" s="6" t="s">
        <v>536</v>
      </c>
      <c r="E876" s="6" t="s">
        <v>30</v>
      </c>
      <c r="F876" s="25">
        <f>F877</f>
        <v>1966</v>
      </c>
      <c r="G876" s="46">
        <f t="shared" si="244"/>
        <v>1865.7</v>
      </c>
      <c r="H876" s="59">
        <f t="shared" si="234"/>
        <v>94.89827060020346</v>
      </c>
    </row>
    <row r="877" spans="1:8" ht="56.25" x14ac:dyDescent="0.25">
      <c r="A877" s="16" t="s">
        <v>31</v>
      </c>
      <c r="B877" s="8" t="s">
        <v>434</v>
      </c>
      <c r="C877" s="8" t="s">
        <v>147</v>
      </c>
      <c r="D877" s="6" t="s">
        <v>536</v>
      </c>
      <c r="E877" s="6" t="s">
        <v>32</v>
      </c>
      <c r="F877" s="25">
        <v>1966</v>
      </c>
      <c r="G877" s="47">
        <v>1865.7</v>
      </c>
      <c r="H877" s="59">
        <f t="shared" si="234"/>
        <v>94.89827060020346</v>
      </c>
    </row>
    <row r="878" spans="1:8" ht="56.25" x14ac:dyDescent="0.25">
      <c r="A878" s="16" t="s">
        <v>537</v>
      </c>
      <c r="B878" s="8" t="s">
        <v>434</v>
      </c>
      <c r="C878" s="8" t="s">
        <v>147</v>
      </c>
      <c r="D878" s="6" t="s">
        <v>538</v>
      </c>
      <c r="E878" s="7"/>
      <c r="F878" s="25">
        <f>F879</f>
        <v>1850</v>
      </c>
      <c r="G878" s="46">
        <f t="shared" ref="G878:G879" si="245">G879</f>
        <v>1785.4</v>
      </c>
      <c r="H878" s="59">
        <f t="shared" si="234"/>
        <v>96.508108108108118</v>
      </c>
    </row>
    <row r="879" spans="1:8" ht="18.75" x14ac:dyDescent="0.25">
      <c r="A879" s="16" t="s">
        <v>43</v>
      </c>
      <c r="B879" s="8" t="s">
        <v>434</v>
      </c>
      <c r="C879" s="8" t="s">
        <v>147</v>
      </c>
      <c r="D879" s="6" t="s">
        <v>538</v>
      </c>
      <c r="E879" s="6" t="s">
        <v>44</v>
      </c>
      <c r="F879" s="25">
        <f>F880</f>
        <v>1850</v>
      </c>
      <c r="G879" s="46">
        <f t="shared" si="245"/>
        <v>1785.4</v>
      </c>
      <c r="H879" s="59">
        <f t="shared" si="234"/>
        <v>96.508108108108118</v>
      </c>
    </row>
    <row r="880" spans="1:8" ht="18.75" x14ac:dyDescent="0.25">
      <c r="A880" s="16" t="s">
        <v>45</v>
      </c>
      <c r="B880" s="8" t="s">
        <v>434</v>
      </c>
      <c r="C880" s="8" t="s">
        <v>147</v>
      </c>
      <c r="D880" s="6" t="s">
        <v>538</v>
      </c>
      <c r="E880" s="6" t="s">
        <v>46</v>
      </c>
      <c r="F880" s="25">
        <v>1850</v>
      </c>
      <c r="G880" s="47">
        <v>1785.4</v>
      </c>
      <c r="H880" s="59">
        <f t="shared" si="234"/>
        <v>96.508108108108118</v>
      </c>
    </row>
    <row r="881" spans="1:8" ht="37.5" x14ac:dyDescent="0.25">
      <c r="A881" s="16" t="s">
        <v>539</v>
      </c>
      <c r="B881" s="8" t="s">
        <v>434</v>
      </c>
      <c r="C881" s="8" t="s">
        <v>147</v>
      </c>
      <c r="D881" s="6" t="s">
        <v>540</v>
      </c>
      <c r="E881" s="7"/>
      <c r="F881" s="25">
        <f>F882+F884+F886+F888</f>
        <v>53741.2</v>
      </c>
      <c r="G881" s="46">
        <f t="shared" ref="G881" si="246">G882+G884+G886+G888</f>
        <v>53613.600000000006</v>
      </c>
      <c r="H881" s="59">
        <f t="shared" si="234"/>
        <v>99.76256577821114</v>
      </c>
    </row>
    <row r="882" spans="1:8" ht="112.5" x14ac:dyDescent="0.25">
      <c r="A882" s="16" t="s">
        <v>17</v>
      </c>
      <c r="B882" s="8" t="s">
        <v>434</v>
      </c>
      <c r="C882" s="8" t="s">
        <v>147</v>
      </c>
      <c r="D882" s="6" t="s">
        <v>540</v>
      </c>
      <c r="E882" s="6" t="s">
        <v>18</v>
      </c>
      <c r="F882" s="25">
        <f>F883</f>
        <v>30557.8</v>
      </c>
      <c r="G882" s="46">
        <f t="shared" ref="G882" si="247">G883</f>
        <v>30557.200000000001</v>
      </c>
      <c r="H882" s="59">
        <f t="shared" si="234"/>
        <v>99.998036507863787</v>
      </c>
    </row>
    <row r="883" spans="1:8" ht="37.5" x14ac:dyDescent="0.25">
      <c r="A883" s="16" t="s">
        <v>117</v>
      </c>
      <c r="B883" s="8" t="s">
        <v>434</v>
      </c>
      <c r="C883" s="8" t="s">
        <v>147</v>
      </c>
      <c r="D883" s="6" t="s">
        <v>540</v>
      </c>
      <c r="E883" s="6" t="s">
        <v>118</v>
      </c>
      <c r="F883" s="25">
        <v>30557.8</v>
      </c>
      <c r="G883" s="47">
        <v>30557.200000000001</v>
      </c>
      <c r="H883" s="59">
        <f t="shared" si="234"/>
        <v>99.998036507863787</v>
      </c>
    </row>
    <row r="884" spans="1:8" ht="56.25" x14ac:dyDescent="0.25">
      <c r="A884" s="16" t="s">
        <v>29</v>
      </c>
      <c r="B884" s="8" t="s">
        <v>434</v>
      </c>
      <c r="C884" s="8" t="s">
        <v>147</v>
      </c>
      <c r="D884" s="6" t="s">
        <v>540</v>
      </c>
      <c r="E884" s="6" t="s">
        <v>30</v>
      </c>
      <c r="F884" s="25">
        <f>F885</f>
        <v>4244.6000000000004</v>
      </c>
      <c r="G884" s="46">
        <f t="shared" ref="G884" si="248">G885</f>
        <v>4117.6000000000004</v>
      </c>
      <c r="H884" s="59">
        <f t="shared" si="234"/>
        <v>97.007963058945478</v>
      </c>
    </row>
    <row r="885" spans="1:8" ht="56.25" x14ac:dyDescent="0.25">
      <c r="A885" s="16" t="s">
        <v>31</v>
      </c>
      <c r="B885" s="8" t="s">
        <v>434</v>
      </c>
      <c r="C885" s="8" t="s">
        <v>147</v>
      </c>
      <c r="D885" s="6" t="s">
        <v>540</v>
      </c>
      <c r="E885" s="6" t="s">
        <v>32</v>
      </c>
      <c r="F885" s="25">
        <v>4244.6000000000004</v>
      </c>
      <c r="G885" s="47">
        <v>4117.6000000000004</v>
      </c>
      <c r="H885" s="59">
        <f t="shared" si="234"/>
        <v>97.007963058945478</v>
      </c>
    </row>
    <row r="886" spans="1:8" ht="56.25" x14ac:dyDescent="0.25">
      <c r="A886" s="16" t="s">
        <v>133</v>
      </c>
      <c r="B886" s="8" t="s">
        <v>434</v>
      </c>
      <c r="C886" s="8" t="s">
        <v>147</v>
      </c>
      <c r="D886" s="6" t="s">
        <v>540</v>
      </c>
      <c r="E886" s="6" t="s">
        <v>134</v>
      </c>
      <c r="F886" s="25">
        <f>F887</f>
        <v>18938.3</v>
      </c>
      <c r="G886" s="46">
        <f t="shared" ref="G886" si="249">G887</f>
        <v>18938.3</v>
      </c>
      <c r="H886" s="59">
        <f t="shared" si="234"/>
        <v>100</v>
      </c>
    </row>
    <row r="887" spans="1:8" ht="18.75" x14ac:dyDescent="0.25">
      <c r="A887" s="16" t="s">
        <v>135</v>
      </c>
      <c r="B887" s="8" t="s">
        <v>434</v>
      </c>
      <c r="C887" s="8" t="s">
        <v>147</v>
      </c>
      <c r="D887" s="6" t="s">
        <v>540</v>
      </c>
      <c r="E887" s="6" t="s">
        <v>136</v>
      </c>
      <c r="F887" s="25">
        <v>18938.3</v>
      </c>
      <c r="G887" s="47">
        <v>18938.3</v>
      </c>
      <c r="H887" s="59">
        <f t="shared" si="234"/>
        <v>100</v>
      </c>
    </row>
    <row r="888" spans="1:8" ht="18.75" x14ac:dyDescent="0.25">
      <c r="A888" s="16" t="s">
        <v>43</v>
      </c>
      <c r="B888" s="8" t="s">
        <v>434</v>
      </c>
      <c r="C888" s="8" t="s">
        <v>147</v>
      </c>
      <c r="D888" s="6" t="s">
        <v>540</v>
      </c>
      <c r="E888" s="6" t="s">
        <v>44</v>
      </c>
      <c r="F888" s="25">
        <f>F889</f>
        <v>0.5</v>
      </c>
      <c r="G888" s="46">
        <f t="shared" ref="G888" si="250">G889</f>
        <v>0.5</v>
      </c>
      <c r="H888" s="59">
        <f t="shared" si="234"/>
        <v>100</v>
      </c>
    </row>
    <row r="889" spans="1:8" ht="18.75" x14ac:dyDescent="0.25">
      <c r="A889" s="16" t="s">
        <v>45</v>
      </c>
      <c r="B889" s="8" t="s">
        <v>434</v>
      </c>
      <c r="C889" s="8" t="s">
        <v>147</v>
      </c>
      <c r="D889" s="6" t="s">
        <v>540</v>
      </c>
      <c r="E889" s="6" t="s">
        <v>46</v>
      </c>
      <c r="F889" s="25">
        <v>0.5</v>
      </c>
      <c r="G889" s="47">
        <v>0.5</v>
      </c>
      <c r="H889" s="59">
        <f t="shared" si="234"/>
        <v>100</v>
      </c>
    </row>
    <row r="890" spans="1:8" ht="37.5" x14ac:dyDescent="0.25">
      <c r="A890" s="16" t="s">
        <v>395</v>
      </c>
      <c r="B890" s="8" t="s">
        <v>434</v>
      </c>
      <c r="C890" s="8" t="s">
        <v>147</v>
      </c>
      <c r="D890" s="8" t="s">
        <v>396</v>
      </c>
      <c r="E890" s="8"/>
      <c r="F890" s="25">
        <f>F891</f>
        <v>16158.3</v>
      </c>
      <c r="G890" s="46">
        <f t="shared" ref="G890:G891" si="251">G891</f>
        <v>16158.3</v>
      </c>
      <c r="H890" s="59">
        <f t="shared" si="234"/>
        <v>100</v>
      </c>
    </row>
    <row r="891" spans="1:8" ht="37.5" x14ac:dyDescent="0.25">
      <c r="A891" s="16" t="s">
        <v>541</v>
      </c>
      <c r="B891" s="8" t="s">
        <v>434</v>
      </c>
      <c r="C891" s="8" t="s">
        <v>147</v>
      </c>
      <c r="D891" s="6" t="s">
        <v>542</v>
      </c>
      <c r="E891" s="6"/>
      <c r="F891" s="25">
        <f>F892</f>
        <v>16158.3</v>
      </c>
      <c r="G891" s="46">
        <f t="shared" si="251"/>
        <v>16158.3</v>
      </c>
      <c r="H891" s="59">
        <f t="shared" si="234"/>
        <v>100</v>
      </c>
    </row>
    <row r="892" spans="1:8" ht="75" x14ac:dyDescent="0.25">
      <c r="A892" s="16" t="s">
        <v>543</v>
      </c>
      <c r="B892" s="8" t="s">
        <v>434</v>
      </c>
      <c r="C892" s="8" t="s">
        <v>147</v>
      </c>
      <c r="D892" s="6" t="s">
        <v>544</v>
      </c>
      <c r="E892" s="7"/>
      <c r="F892" s="25">
        <f>F893</f>
        <v>16158.3</v>
      </c>
      <c r="G892" s="46">
        <f>G893</f>
        <v>16158.3</v>
      </c>
      <c r="H892" s="59">
        <f t="shared" si="234"/>
        <v>100</v>
      </c>
    </row>
    <row r="893" spans="1:8" ht="37.5" x14ac:dyDescent="0.25">
      <c r="A893" s="16" t="s">
        <v>549</v>
      </c>
      <c r="B893" s="8" t="s">
        <v>434</v>
      </c>
      <c r="C893" s="8" t="s">
        <v>147</v>
      </c>
      <c r="D893" s="6" t="s">
        <v>550</v>
      </c>
      <c r="E893" s="7"/>
      <c r="F893" s="25">
        <f>F894+F896+F898</f>
        <v>16158.3</v>
      </c>
      <c r="G893" s="46">
        <f t="shared" ref="G893" si="252">G894+G896+G898</f>
        <v>16158.3</v>
      </c>
      <c r="H893" s="59">
        <f t="shared" si="234"/>
        <v>100</v>
      </c>
    </row>
    <row r="894" spans="1:8" ht="56.25" x14ac:dyDescent="0.25">
      <c r="A894" s="16" t="s">
        <v>29</v>
      </c>
      <c r="B894" s="8" t="s">
        <v>434</v>
      </c>
      <c r="C894" s="8" t="s">
        <v>147</v>
      </c>
      <c r="D894" s="6" t="s">
        <v>550</v>
      </c>
      <c r="E894" s="6" t="s">
        <v>30</v>
      </c>
      <c r="F894" s="25">
        <f>F895</f>
        <v>13890.4</v>
      </c>
      <c r="G894" s="46">
        <f t="shared" ref="G894" si="253">G895</f>
        <v>13890.4</v>
      </c>
      <c r="H894" s="59">
        <f t="shared" si="234"/>
        <v>100</v>
      </c>
    </row>
    <row r="895" spans="1:8" ht="56.25" x14ac:dyDescent="0.25">
      <c r="A895" s="16" t="s">
        <v>31</v>
      </c>
      <c r="B895" s="8" t="s">
        <v>434</v>
      </c>
      <c r="C895" s="8" t="s">
        <v>147</v>
      </c>
      <c r="D895" s="6" t="s">
        <v>550</v>
      </c>
      <c r="E895" s="6" t="s">
        <v>32</v>
      </c>
      <c r="F895" s="25">
        <v>13890.4</v>
      </c>
      <c r="G895" s="47">
        <v>13890.4</v>
      </c>
      <c r="H895" s="59">
        <f t="shared" si="234"/>
        <v>100</v>
      </c>
    </row>
    <row r="896" spans="1:8" ht="37.5" x14ac:dyDescent="0.25">
      <c r="A896" s="16" t="s">
        <v>545</v>
      </c>
      <c r="B896" s="8" t="s">
        <v>434</v>
      </c>
      <c r="C896" s="8" t="s">
        <v>147</v>
      </c>
      <c r="D896" s="6" t="s">
        <v>550</v>
      </c>
      <c r="E896" s="6" t="s">
        <v>546</v>
      </c>
      <c r="F896" s="25">
        <f>F897</f>
        <v>95.4</v>
      </c>
      <c r="G896" s="46">
        <f t="shared" ref="G896" si="254">G897</f>
        <v>95.4</v>
      </c>
      <c r="H896" s="59">
        <f t="shared" si="234"/>
        <v>100</v>
      </c>
    </row>
    <row r="897" spans="1:8" ht="37.5" x14ac:dyDescent="0.25">
      <c r="A897" s="16" t="s">
        <v>547</v>
      </c>
      <c r="B897" s="8" t="s">
        <v>434</v>
      </c>
      <c r="C897" s="8" t="s">
        <v>147</v>
      </c>
      <c r="D897" s="6" t="s">
        <v>550</v>
      </c>
      <c r="E897" s="6" t="s">
        <v>548</v>
      </c>
      <c r="F897" s="25">
        <v>95.4</v>
      </c>
      <c r="G897" s="47">
        <v>95.4</v>
      </c>
      <c r="H897" s="59">
        <f t="shared" si="234"/>
        <v>100</v>
      </c>
    </row>
    <row r="898" spans="1:8" ht="56.25" x14ac:dyDescent="0.25">
      <c r="A898" s="16" t="s">
        <v>133</v>
      </c>
      <c r="B898" s="8" t="s">
        <v>434</v>
      </c>
      <c r="C898" s="8" t="s">
        <v>147</v>
      </c>
      <c r="D898" s="6" t="s">
        <v>550</v>
      </c>
      <c r="E898" s="6" t="s">
        <v>134</v>
      </c>
      <c r="F898" s="25">
        <f>F899</f>
        <v>2172.5</v>
      </c>
      <c r="G898" s="47">
        <f>G899</f>
        <v>2172.5</v>
      </c>
      <c r="H898" s="59">
        <f t="shared" si="234"/>
        <v>100</v>
      </c>
    </row>
    <row r="899" spans="1:8" ht="18.75" x14ac:dyDescent="0.25">
      <c r="A899" s="16" t="s">
        <v>135</v>
      </c>
      <c r="B899" s="8" t="s">
        <v>434</v>
      </c>
      <c r="C899" s="8" t="s">
        <v>147</v>
      </c>
      <c r="D899" s="6" t="s">
        <v>550</v>
      </c>
      <c r="E899" s="6" t="s">
        <v>136</v>
      </c>
      <c r="F899" s="25">
        <v>2172.5</v>
      </c>
      <c r="G899" s="47">
        <v>2172.5</v>
      </c>
      <c r="H899" s="59">
        <f t="shared" si="234"/>
        <v>100</v>
      </c>
    </row>
    <row r="900" spans="1:8" ht="37.5" x14ac:dyDescent="0.25">
      <c r="A900" s="16" t="s">
        <v>49</v>
      </c>
      <c r="B900" s="8" t="s">
        <v>434</v>
      </c>
      <c r="C900" s="8" t="s">
        <v>147</v>
      </c>
      <c r="D900" s="8" t="s">
        <v>50</v>
      </c>
      <c r="E900" s="8"/>
      <c r="F900" s="25">
        <f>F901</f>
        <v>943.5</v>
      </c>
      <c r="G900" s="46">
        <f t="shared" ref="G900:G908" si="255">G901</f>
        <v>925.09999999999991</v>
      </c>
      <c r="H900" s="59">
        <f t="shared" ref="H900:H975" si="256">G900/F900*100</f>
        <v>98.049814520402748</v>
      </c>
    </row>
    <row r="901" spans="1:8" ht="88.5" customHeight="1" x14ac:dyDescent="0.25">
      <c r="A901" s="16" t="s">
        <v>51</v>
      </c>
      <c r="B901" s="8" t="s">
        <v>434</v>
      </c>
      <c r="C901" s="8" t="s">
        <v>147</v>
      </c>
      <c r="D901" s="6" t="s">
        <v>52</v>
      </c>
      <c r="E901" s="6"/>
      <c r="F901" s="25">
        <f>F902+F906</f>
        <v>943.5</v>
      </c>
      <c r="G901" s="46">
        <f t="shared" ref="G901" si="257">G902+G906</f>
        <v>925.09999999999991</v>
      </c>
      <c r="H901" s="59">
        <f t="shared" si="256"/>
        <v>98.049814520402748</v>
      </c>
    </row>
    <row r="902" spans="1:8" ht="37.5" x14ac:dyDescent="0.25">
      <c r="A902" s="16" t="s">
        <v>53</v>
      </c>
      <c r="B902" s="8" t="s">
        <v>434</v>
      </c>
      <c r="C902" s="8" t="s">
        <v>147</v>
      </c>
      <c r="D902" s="6" t="s">
        <v>54</v>
      </c>
      <c r="E902" s="7"/>
      <c r="F902" s="25">
        <f>F903</f>
        <v>320</v>
      </c>
      <c r="G902" s="46">
        <f t="shared" si="255"/>
        <v>309.2</v>
      </c>
      <c r="H902" s="59">
        <f t="shared" si="256"/>
        <v>96.625</v>
      </c>
    </row>
    <row r="903" spans="1:8" ht="18.75" x14ac:dyDescent="0.25">
      <c r="A903" s="16" t="s">
        <v>55</v>
      </c>
      <c r="B903" s="8" t="s">
        <v>434</v>
      </c>
      <c r="C903" s="8" t="s">
        <v>147</v>
      </c>
      <c r="D903" s="6" t="s">
        <v>56</v>
      </c>
      <c r="E903" s="7"/>
      <c r="F903" s="25">
        <f>F904</f>
        <v>320</v>
      </c>
      <c r="G903" s="46">
        <f t="shared" si="255"/>
        <v>309.2</v>
      </c>
      <c r="H903" s="59">
        <f t="shared" si="256"/>
        <v>96.625</v>
      </c>
    </row>
    <row r="904" spans="1:8" ht="56.25" x14ac:dyDescent="0.25">
      <c r="A904" s="16" t="s">
        <v>29</v>
      </c>
      <c r="B904" s="8" t="s">
        <v>434</v>
      </c>
      <c r="C904" s="8" t="s">
        <v>147</v>
      </c>
      <c r="D904" s="6" t="s">
        <v>56</v>
      </c>
      <c r="E904" s="6" t="s">
        <v>30</v>
      </c>
      <c r="F904" s="25">
        <f>F905</f>
        <v>320</v>
      </c>
      <c r="G904" s="46">
        <f t="shared" si="255"/>
        <v>309.2</v>
      </c>
      <c r="H904" s="59">
        <f t="shared" si="256"/>
        <v>96.625</v>
      </c>
    </row>
    <row r="905" spans="1:8" ht="56.25" x14ac:dyDescent="0.25">
      <c r="A905" s="61" t="s">
        <v>31</v>
      </c>
      <c r="B905" s="10" t="s">
        <v>434</v>
      </c>
      <c r="C905" s="10" t="s">
        <v>147</v>
      </c>
      <c r="D905" s="11" t="s">
        <v>56</v>
      </c>
      <c r="E905" s="11" t="s">
        <v>32</v>
      </c>
      <c r="F905" s="26">
        <v>320</v>
      </c>
      <c r="G905" s="49">
        <v>309.2</v>
      </c>
      <c r="H905" s="59">
        <f t="shared" si="256"/>
        <v>96.625</v>
      </c>
    </row>
    <row r="906" spans="1:8" ht="39" customHeight="1" x14ac:dyDescent="0.25">
      <c r="A906" s="61" t="s">
        <v>61</v>
      </c>
      <c r="B906" s="10" t="s">
        <v>434</v>
      </c>
      <c r="C906" s="10" t="s">
        <v>147</v>
      </c>
      <c r="D906" s="11">
        <v>1520300000</v>
      </c>
      <c r="E906" s="11"/>
      <c r="F906" s="25">
        <f>F907</f>
        <v>623.5</v>
      </c>
      <c r="G906" s="46">
        <f t="shared" si="255"/>
        <v>615.9</v>
      </c>
      <c r="H906" s="59">
        <f t="shared" si="256"/>
        <v>98.781074578989575</v>
      </c>
    </row>
    <row r="907" spans="1:8" ht="24.75" customHeight="1" x14ac:dyDescent="0.25">
      <c r="A907" s="61" t="s">
        <v>63</v>
      </c>
      <c r="B907" s="10" t="s">
        <v>434</v>
      </c>
      <c r="C907" s="10" t="s">
        <v>147</v>
      </c>
      <c r="D907" s="11">
        <v>1520301170</v>
      </c>
      <c r="E907" s="11"/>
      <c r="F907" s="25">
        <f>F908</f>
        <v>623.5</v>
      </c>
      <c r="G907" s="46">
        <f t="shared" si="255"/>
        <v>615.9</v>
      </c>
      <c r="H907" s="59">
        <f t="shared" si="256"/>
        <v>98.781074578989575</v>
      </c>
    </row>
    <row r="908" spans="1:8" ht="56.25" x14ac:dyDescent="0.25">
      <c r="A908" s="16" t="s">
        <v>29</v>
      </c>
      <c r="B908" s="10" t="s">
        <v>434</v>
      </c>
      <c r="C908" s="10" t="s">
        <v>147</v>
      </c>
      <c r="D908" s="11">
        <v>1520301170</v>
      </c>
      <c r="E908" s="11">
        <v>200</v>
      </c>
      <c r="F908" s="25">
        <f>F909</f>
        <v>623.5</v>
      </c>
      <c r="G908" s="46">
        <f t="shared" si="255"/>
        <v>615.9</v>
      </c>
      <c r="H908" s="59">
        <f t="shared" si="256"/>
        <v>98.781074578989575</v>
      </c>
    </row>
    <row r="909" spans="1:8" ht="57" thickBot="1" x14ac:dyDescent="0.3">
      <c r="A909" s="61" t="s">
        <v>31</v>
      </c>
      <c r="B909" s="10" t="s">
        <v>434</v>
      </c>
      <c r="C909" s="10" t="s">
        <v>147</v>
      </c>
      <c r="D909" s="11">
        <v>1520301170</v>
      </c>
      <c r="E909" s="11">
        <v>240</v>
      </c>
      <c r="F909" s="26">
        <v>623.5</v>
      </c>
      <c r="G909" s="49">
        <v>615.9</v>
      </c>
      <c r="H909" s="66">
        <f t="shared" si="256"/>
        <v>98.781074578989575</v>
      </c>
    </row>
    <row r="910" spans="1:8" ht="19.5" thickBot="1" x14ac:dyDescent="0.3">
      <c r="A910" s="20" t="s">
        <v>551</v>
      </c>
      <c r="B910" s="21" t="s">
        <v>196</v>
      </c>
      <c r="C910" s="21"/>
      <c r="D910" s="21"/>
      <c r="E910" s="21"/>
      <c r="F910" s="29">
        <f>F911+F1006</f>
        <v>742956.8</v>
      </c>
      <c r="G910" s="42">
        <f>G911+G1006</f>
        <v>742428.39999999991</v>
      </c>
      <c r="H910" s="68">
        <f t="shared" si="256"/>
        <v>99.928878771955496</v>
      </c>
    </row>
    <row r="911" spans="1:8" ht="18.75" x14ac:dyDescent="0.25">
      <c r="A911" s="58" t="s">
        <v>552</v>
      </c>
      <c r="B911" s="5" t="s">
        <v>196</v>
      </c>
      <c r="C911" s="5" t="s">
        <v>6</v>
      </c>
      <c r="D911" s="12"/>
      <c r="E911" s="12"/>
      <c r="F911" s="24">
        <f>F912+F993</f>
        <v>729531.20000000007</v>
      </c>
      <c r="G911" s="24">
        <f>G912+G993</f>
        <v>729012.79999999993</v>
      </c>
      <c r="H911" s="65">
        <f t="shared" si="256"/>
        <v>99.92894066765065</v>
      </c>
    </row>
    <row r="912" spans="1:8" ht="18.75" x14ac:dyDescent="0.25">
      <c r="A912" s="16" t="s">
        <v>83</v>
      </c>
      <c r="B912" s="8" t="s">
        <v>196</v>
      </c>
      <c r="C912" s="8" t="s">
        <v>6</v>
      </c>
      <c r="D912" s="8" t="s">
        <v>84</v>
      </c>
      <c r="E912" s="8"/>
      <c r="F912" s="25">
        <f>F913+F924+F936+F968+F980+F985</f>
        <v>726461.20000000007</v>
      </c>
      <c r="G912" s="46">
        <f>G913+G924+G936+G968+G980+G985</f>
        <v>726345.29999999993</v>
      </c>
      <c r="H912" s="59">
        <f t="shared" si="256"/>
        <v>99.98404594767068</v>
      </c>
    </row>
    <row r="913" spans="1:8" ht="37.5" x14ac:dyDescent="0.25">
      <c r="A913" s="16" t="s">
        <v>553</v>
      </c>
      <c r="B913" s="8" t="s">
        <v>196</v>
      </c>
      <c r="C913" s="8" t="s">
        <v>6</v>
      </c>
      <c r="D913" s="6" t="s">
        <v>554</v>
      </c>
      <c r="E913" s="6"/>
      <c r="F913" s="25">
        <f>F914</f>
        <v>6868.4</v>
      </c>
      <c r="G913" s="46">
        <f t="shared" ref="G913:G914" si="258">G914</f>
        <v>6848.2999999999993</v>
      </c>
      <c r="H913" s="59">
        <f t="shared" si="256"/>
        <v>99.707355424844209</v>
      </c>
    </row>
    <row r="914" spans="1:8" ht="56.25" x14ac:dyDescent="0.25">
      <c r="A914" s="16" t="s">
        <v>555</v>
      </c>
      <c r="B914" s="8" t="s">
        <v>196</v>
      </c>
      <c r="C914" s="8" t="s">
        <v>6</v>
      </c>
      <c r="D914" s="6" t="s">
        <v>556</v>
      </c>
      <c r="E914" s="7"/>
      <c r="F914" s="25">
        <f>F915</f>
        <v>6868.4</v>
      </c>
      <c r="G914" s="46">
        <f t="shared" si="258"/>
        <v>6848.2999999999993</v>
      </c>
      <c r="H914" s="59">
        <f t="shared" si="256"/>
        <v>99.707355424844209</v>
      </c>
    </row>
    <row r="915" spans="1:8" ht="56.25" x14ac:dyDescent="0.25">
      <c r="A915" s="16" t="s">
        <v>557</v>
      </c>
      <c r="B915" s="8" t="s">
        <v>196</v>
      </c>
      <c r="C915" s="8" t="s">
        <v>6</v>
      </c>
      <c r="D915" s="6" t="s">
        <v>558</v>
      </c>
      <c r="E915" s="7"/>
      <c r="F915" s="25">
        <f>F916+F918+F922+F920</f>
        <v>6868.4</v>
      </c>
      <c r="G915" s="25">
        <f>G916+G918+G922+G920</f>
        <v>6848.2999999999993</v>
      </c>
      <c r="H915" s="59">
        <f t="shared" si="256"/>
        <v>99.707355424844209</v>
      </c>
    </row>
    <row r="916" spans="1:8" ht="112.5" x14ac:dyDescent="0.25">
      <c r="A916" s="16" t="s">
        <v>17</v>
      </c>
      <c r="B916" s="8" t="s">
        <v>196</v>
      </c>
      <c r="C916" s="8" t="s">
        <v>6</v>
      </c>
      <c r="D916" s="6" t="s">
        <v>558</v>
      </c>
      <c r="E916" s="6">
        <v>100</v>
      </c>
      <c r="F916" s="25">
        <f>F917</f>
        <v>2262.6999999999998</v>
      </c>
      <c r="G916" s="46">
        <f t="shared" ref="G916" si="259">G917</f>
        <v>2262.6999999999998</v>
      </c>
      <c r="H916" s="59">
        <f t="shared" si="256"/>
        <v>100</v>
      </c>
    </row>
    <row r="917" spans="1:8" ht="37.5" x14ac:dyDescent="0.25">
      <c r="A917" s="16" t="s">
        <v>117</v>
      </c>
      <c r="B917" s="8" t="s">
        <v>196</v>
      </c>
      <c r="C917" s="8" t="s">
        <v>6</v>
      </c>
      <c r="D917" s="6" t="s">
        <v>558</v>
      </c>
      <c r="E917" s="6">
        <v>110</v>
      </c>
      <c r="F917" s="25">
        <v>2262.6999999999998</v>
      </c>
      <c r="G917" s="46">
        <v>2262.6999999999998</v>
      </c>
      <c r="H917" s="59">
        <f t="shared" si="256"/>
        <v>100</v>
      </c>
    </row>
    <row r="918" spans="1:8" ht="56.25" x14ac:dyDescent="0.25">
      <c r="A918" s="16" t="s">
        <v>29</v>
      </c>
      <c r="B918" s="8" t="s">
        <v>196</v>
      </c>
      <c r="C918" s="8" t="s">
        <v>6</v>
      </c>
      <c r="D918" s="6" t="s">
        <v>558</v>
      </c>
      <c r="E918" s="6">
        <v>200</v>
      </c>
      <c r="F918" s="25">
        <f>F919</f>
        <v>719</v>
      </c>
      <c r="G918" s="46">
        <f t="shared" ref="G918" si="260">G919</f>
        <v>719</v>
      </c>
      <c r="H918" s="59">
        <f t="shared" si="256"/>
        <v>100</v>
      </c>
    </row>
    <row r="919" spans="1:8" ht="56.25" x14ac:dyDescent="0.25">
      <c r="A919" s="16" t="s">
        <v>31</v>
      </c>
      <c r="B919" s="8" t="s">
        <v>196</v>
      </c>
      <c r="C919" s="8" t="s">
        <v>6</v>
      </c>
      <c r="D919" s="6" t="s">
        <v>558</v>
      </c>
      <c r="E919" s="6">
        <v>240</v>
      </c>
      <c r="F919" s="25">
        <v>719</v>
      </c>
      <c r="G919" s="46">
        <v>719</v>
      </c>
      <c r="H919" s="59">
        <f t="shared" si="256"/>
        <v>100</v>
      </c>
    </row>
    <row r="920" spans="1:8" ht="56.25" x14ac:dyDescent="0.25">
      <c r="A920" s="16" t="s">
        <v>133</v>
      </c>
      <c r="B920" s="8" t="s">
        <v>196</v>
      </c>
      <c r="C920" s="8" t="s">
        <v>6</v>
      </c>
      <c r="D920" s="6" t="s">
        <v>558</v>
      </c>
      <c r="E920" s="6">
        <v>600</v>
      </c>
      <c r="F920" s="25">
        <f>F921</f>
        <v>3865</v>
      </c>
      <c r="G920" s="46">
        <f>G921</f>
        <v>3844.9</v>
      </c>
      <c r="H920" s="59">
        <f t="shared" si="256"/>
        <v>99.479948253557566</v>
      </c>
    </row>
    <row r="921" spans="1:8" ht="18.75" x14ac:dyDescent="0.25">
      <c r="A921" s="16" t="s">
        <v>135</v>
      </c>
      <c r="B921" s="8" t="s">
        <v>196</v>
      </c>
      <c r="C921" s="8" t="s">
        <v>6</v>
      </c>
      <c r="D921" s="6" t="s">
        <v>558</v>
      </c>
      <c r="E921" s="6">
        <v>610</v>
      </c>
      <c r="F921" s="25">
        <v>3865</v>
      </c>
      <c r="G921" s="46">
        <v>3844.9</v>
      </c>
      <c r="H921" s="59">
        <f t="shared" si="256"/>
        <v>99.479948253557566</v>
      </c>
    </row>
    <row r="922" spans="1:8" ht="18.75" x14ac:dyDescent="0.25">
      <c r="A922" s="16" t="s">
        <v>43</v>
      </c>
      <c r="B922" s="8" t="s">
        <v>196</v>
      </c>
      <c r="C922" s="8" t="s">
        <v>6</v>
      </c>
      <c r="D922" s="6" t="s">
        <v>558</v>
      </c>
      <c r="E922" s="6">
        <v>800</v>
      </c>
      <c r="F922" s="25">
        <f>F923</f>
        <v>21.7</v>
      </c>
      <c r="G922" s="46">
        <f>G923</f>
        <v>21.7</v>
      </c>
      <c r="H922" s="59">
        <f t="shared" si="256"/>
        <v>100</v>
      </c>
    </row>
    <row r="923" spans="1:8" ht="18.75" x14ac:dyDescent="0.25">
      <c r="A923" s="16" t="s">
        <v>45</v>
      </c>
      <c r="B923" s="8" t="s">
        <v>196</v>
      </c>
      <c r="C923" s="8" t="s">
        <v>6</v>
      </c>
      <c r="D923" s="6" t="s">
        <v>558</v>
      </c>
      <c r="E923" s="6">
        <v>850</v>
      </c>
      <c r="F923" s="25">
        <v>21.7</v>
      </c>
      <c r="G923" s="46">
        <v>21.7</v>
      </c>
      <c r="H923" s="59">
        <f t="shared" si="256"/>
        <v>100</v>
      </c>
    </row>
    <row r="924" spans="1:8" ht="37.5" x14ac:dyDescent="0.25">
      <c r="A924" s="16" t="s">
        <v>559</v>
      </c>
      <c r="B924" s="8" t="s">
        <v>196</v>
      </c>
      <c r="C924" s="8" t="s">
        <v>6</v>
      </c>
      <c r="D924" s="6" t="s">
        <v>560</v>
      </c>
      <c r="E924" s="6"/>
      <c r="F924" s="25">
        <f>F925</f>
        <v>85358.1</v>
      </c>
      <c r="G924" s="46">
        <f t="shared" ref="G924" si="261">G925</f>
        <v>85353.3</v>
      </c>
      <c r="H924" s="59">
        <f t="shared" si="256"/>
        <v>99.994376632094657</v>
      </c>
    </row>
    <row r="925" spans="1:8" ht="75" x14ac:dyDescent="0.25">
      <c r="A925" s="16" t="s">
        <v>561</v>
      </c>
      <c r="B925" s="8" t="s">
        <v>196</v>
      </c>
      <c r="C925" s="8" t="s">
        <v>6</v>
      </c>
      <c r="D925" s="6" t="s">
        <v>562</v>
      </c>
      <c r="E925" s="7"/>
      <c r="F925" s="25">
        <f>F926+F929</f>
        <v>85358.1</v>
      </c>
      <c r="G925" s="46">
        <f t="shared" ref="G925" si="262">G926+G929</f>
        <v>85353.3</v>
      </c>
      <c r="H925" s="59">
        <f t="shared" si="256"/>
        <v>99.994376632094657</v>
      </c>
    </row>
    <row r="926" spans="1:8" ht="75" x14ac:dyDescent="0.25">
      <c r="A926" s="16" t="s">
        <v>563</v>
      </c>
      <c r="B926" s="8" t="s">
        <v>196</v>
      </c>
      <c r="C926" s="8" t="s">
        <v>6</v>
      </c>
      <c r="D926" s="6" t="s">
        <v>564</v>
      </c>
      <c r="E926" s="7"/>
      <c r="F926" s="25">
        <f>F927</f>
        <v>400</v>
      </c>
      <c r="G926" s="46">
        <f t="shared" ref="G926:G927" si="263">G927</f>
        <v>400</v>
      </c>
      <c r="H926" s="59">
        <f t="shared" si="256"/>
        <v>100</v>
      </c>
    </row>
    <row r="927" spans="1:8" ht="56.25" x14ac:dyDescent="0.25">
      <c r="A927" s="16" t="s">
        <v>133</v>
      </c>
      <c r="B927" s="8" t="s">
        <v>196</v>
      </c>
      <c r="C927" s="8" t="s">
        <v>6</v>
      </c>
      <c r="D927" s="6" t="s">
        <v>564</v>
      </c>
      <c r="E927" s="6" t="s">
        <v>134</v>
      </c>
      <c r="F927" s="25">
        <f>F928</f>
        <v>400</v>
      </c>
      <c r="G927" s="46">
        <f t="shared" si="263"/>
        <v>400</v>
      </c>
      <c r="H927" s="59">
        <f t="shared" si="256"/>
        <v>100</v>
      </c>
    </row>
    <row r="928" spans="1:8" ht="18.75" x14ac:dyDescent="0.25">
      <c r="A928" s="16" t="s">
        <v>135</v>
      </c>
      <c r="B928" s="8" t="s">
        <v>196</v>
      </c>
      <c r="C928" s="8" t="s">
        <v>6</v>
      </c>
      <c r="D928" s="6" t="s">
        <v>564</v>
      </c>
      <c r="E928" s="6" t="s">
        <v>136</v>
      </c>
      <c r="F928" s="25">
        <v>400</v>
      </c>
      <c r="G928" s="47">
        <v>400</v>
      </c>
      <c r="H928" s="59">
        <f t="shared" si="256"/>
        <v>100</v>
      </c>
    </row>
    <row r="929" spans="1:8" ht="56.25" x14ac:dyDescent="0.25">
      <c r="A929" s="16" t="s">
        <v>565</v>
      </c>
      <c r="B929" s="8" t="s">
        <v>196</v>
      </c>
      <c r="C929" s="8" t="s">
        <v>6</v>
      </c>
      <c r="D929" s="6" t="s">
        <v>566</v>
      </c>
      <c r="E929" s="7"/>
      <c r="F929" s="25">
        <f>F930+F932+F934</f>
        <v>84958.1</v>
      </c>
      <c r="G929" s="46">
        <f t="shared" ref="G929" si="264">G930+G932+G934</f>
        <v>84953.3</v>
      </c>
      <c r="H929" s="59">
        <f t="shared" si="256"/>
        <v>99.994350156135781</v>
      </c>
    </row>
    <row r="930" spans="1:8" ht="112.5" x14ac:dyDescent="0.25">
      <c r="A930" s="16" t="s">
        <v>17</v>
      </c>
      <c r="B930" s="8" t="s">
        <v>196</v>
      </c>
      <c r="C930" s="8" t="s">
        <v>6</v>
      </c>
      <c r="D930" s="6" t="s">
        <v>566</v>
      </c>
      <c r="E930" s="6">
        <v>100</v>
      </c>
      <c r="F930" s="25">
        <f>F931</f>
        <v>387.7</v>
      </c>
      <c r="G930" s="46">
        <f t="shared" ref="G930" si="265">G931</f>
        <v>387.7</v>
      </c>
      <c r="H930" s="59">
        <f t="shared" si="256"/>
        <v>100</v>
      </c>
    </row>
    <row r="931" spans="1:8" ht="37.5" x14ac:dyDescent="0.25">
      <c r="A931" s="16" t="s">
        <v>117</v>
      </c>
      <c r="B931" s="8" t="s">
        <v>196</v>
      </c>
      <c r="C931" s="8" t="s">
        <v>6</v>
      </c>
      <c r="D931" s="6" t="s">
        <v>566</v>
      </c>
      <c r="E931" s="6">
        <v>110</v>
      </c>
      <c r="F931" s="25">
        <v>387.7</v>
      </c>
      <c r="G931" s="46">
        <v>387.7</v>
      </c>
      <c r="H931" s="59">
        <f t="shared" si="256"/>
        <v>100</v>
      </c>
    </row>
    <row r="932" spans="1:8" ht="56.25" x14ac:dyDescent="0.25">
      <c r="A932" s="16" t="s">
        <v>29</v>
      </c>
      <c r="B932" s="8" t="s">
        <v>196</v>
      </c>
      <c r="C932" s="8" t="s">
        <v>6</v>
      </c>
      <c r="D932" s="6" t="s">
        <v>566</v>
      </c>
      <c r="E932" s="6">
        <v>200</v>
      </c>
      <c r="F932" s="25">
        <f>F933</f>
        <v>65.3</v>
      </c>
      <c r="G932" s="46">
        <f t="shared" ref="G932" si="266">G933</f>
        <v>65.3</v>
      </c>
      <c r="H932" s="59">
        <f t="shared" si="256"/>
        <v>100</v>
      </c>
    </row>
    <row r="933" spans="1:8" ht="56.25" x14ac:dyDescent="0.25">
      <c r="A933" s="16" t="s">
        <v>31</v>
      </c>
      <c r="B933" s="8" t="s">
        <v>196</v>
      </c>
      <c r="C933" s="8" t="s">
        <v>6</v>
      </c>
      <c r="D933" s="6" t="s">
        <v>566</v>
      </c>
      <c r="E933" s="6">
        <v>240</v>
      </c>
      <c r="F933" s="25">
        <v>65.3</v>
      </c>
      <c r="G933" s="46">
        <v>65.3</v>
      </c>
      <c r="H933" s="59">
        <f t="shared" si="256"/>
        <v>100</v>
      </c>
    </row>
    <row r="934" spans="1:8" ht="56.25" x14ac:dyDescent="0.25">
      <c r="A934" s="16" t="s">
        <v>133</v>
      </c>
      <c r="B934" s="8" t="s">
        <v>196</v>
      </c>
      <c r="C934" s="8" t="s">
        <v>6</v>
      </c>
      <c r="D934" s="6" t="s">
        <v>566</v>
      </c>
      <c r="E934" s="6" t="s">
        <v>134</v>
      </c>
      <c r="F934" s="25">
        <f>F935</f>
        <v>84505.1</v>
      </c>
      <c r="G934" s="46">
        <f t="shared" ref="G934" si="267">G935</f>
        <v>84500.3</v>
      </c>
      <c r="H934" s="59">
        <f t="shared" si="256"/>
        <v>99.994319869451658</v>
      </c>
    </row>
    <row r="935" spans="1:8" ht="18.75" x14ac:dyDescent="0.25">
      <c r="A935" s="16" t="s">
        <v>135</v>
      </c>
      <c r="B935" s="8" t="s">
        <v>196</v>
      </c>
      <c r="C935" s="8" t="s">
        <v>6</v>
      </c>
      <c r="D935" s="6" t="s">
        <v>566</v>
      </c>
      <c r="E935" s="6" t="s">
        <v>136</v>
      </c>
      <c r="F935" s="25">
        <v>84505.1</v>
      </c>
      <c r="G935" s="46">
        <v>84500.3</v>
      </c>
      <c r="H935" s="59">
        <f t="shared" si="256"/>
        <v>99.994319869451658</v>
      </c>
    </row>
    <row r="936" spans="1:8" ht="75" x14ac:dyDescent="0.25">
      <c r="A936" s="16" t="s">
        <v>567</v>
      </c>
      <c r="B936" s="8" t="s">
        <v>196</v>
      </c>
      <c r="C936" s="8" t="s">
        <v>6</v>
      </c>
      <c r="D936" s="6" t="s">
        <v>568</v>
      </c>
      <c r="E936" s="6"/>
      <c r="F936" s="25">
        <f>F937+F953+F947</f>
        <v>594072.30000000005</v>
      </c>
      <c r="G936" s="25">
        <f>G937+G953+G947</f>
        <v>594020.1</v>
      </c>
      <c r="H936" s="59">
        <f t="shared" si="256"/>
        <v>99.991213190717687</v>
      </c>
    </row>
    <row r="937" spans="1:8" ht="56.25" x14ac:dyDescent="0.25">
      <c r="A937" s="16" t="s">
        <v>569</v>
      </c>
      <c r="B937" s="8" t="s">
        <v>196</v>
      </c>
      <c r="C937" s="8" t="s">
        <v>6</v>
      </c>
      <c r="D937" s="6" t="s">
        <v>570</v>
      </c>
      <c r="E937" s="7"/>
      <c r="F937" s="25">
        <f>F938+F941+F944</f>
        <v>69774.899999999994</v>
      </c>
      <c r="G937" s="25">
        <f>G938+G941+G944</f>
        <v>69774.899999999994</v>
      </c>
      <c r="H937" s="59">
        <f t="shared" si="256"/>
        <v>100</v>
      </c>
    </row>
    <row r="938" spans="1:8" ht="18.75" x14ac:dyDescent="0.25">
      <c r="A938" s="16" t="s">
        <v>571</v>
      </c>
      <c r="B938" s="8" t="s">
        <v>196</v>
      </c>
      <c r="C938" s="8" t="s">
        <v>6</v>
      </c>
      <c r="D938" s="6" t="s">
        <v>572</v>
      </c>
      <c r="E938" s="7"/>
      <c r="F938" s="25">
        <f>F939</f>
        <v>1000</v>
      </c>
      <c r="G938" s="46">
        <f t="shared" ref="G938" si="268">G939</f>
        <v>1000</v>
      </c>
      <c r="H938" s="59">
        <f t="shared" si="256"/>
        <v>100</v>
      </c>
    </row>
    <row r="939" spans="1:8" ht="56.25" x14ac:dyDescent="0.25">
      <c r="A939" s="16" t="s">
        <v>133</v>
      </c>
      <c r="B939" s="8" t="s">
        <v>196</v>
      </c>
      <c r="C939" s="8" t="s">
        <v>6</v>
      </c>
      <c r="D939" s="6" t="s">
        <v>572</v>
      </c>
      <c r="E939" s="6" t="s">
        <v>134</v>
      </c>
      <c r="F939" s="25">
        <f>F940</f>
        <v>1000</v>
      </c>
      <c r="G939" s="46">
        <f t="shared" ref="G939" si="269">G940</f>
        <v>1000</v>
      </c>
      <c r="H939" s="59">
        <f t="shared" si="256"/>
        <v>100</v>
      </c>
    </row>
    <row r="940" spans="1:8" ht="18.75" x14ac:dyDescent="0.25">
      <c r="A940" s="16" t="s">
        <v>135</v>
      </c>
      <c r="B940" s="8" t="s">
        <v>196</v>
      </c>
      <c r="C940" s="8" t="s">
        <v>6</v>
      </c>
      <c r="D940" s="6" t="s">
        <v>572</v>
      </c>
      <c r="E940" s="6" t="s">
        <v>136</v>
      </c>
      <c r="F940" s="25">
        <v>1000</v>
      </c>
      <c r="G940" s="47">
        <v>1000</v>
      </c>
      <c r="H940" s="59">
        <f t="shared" si="256"/>
        <v>100</v>
      </c>
    </row>
    <row r="941" spans="1:8" ht="56.25" x14ac:dyDescent="0.25">
      <c r="A941" s="16" t="s">
        <v>573</v>
      </c>
      <c r="B941" s="8" t="s">
        <v>196</v>
      </c>
      <c r="C941" s="8" t="s">
        <v>6</v>
      </c>
      <c r="D941" s="6" t="s">
        <v>574</v>
      </c>
      <c r="E941" s="7"/>
      <c r="F941" s="25">
        <f>F942</f>
        <v>65582.899999999994</v>
      </c>
      <c r="G941" s="46">
        <f t="shared" ref="G941" si="270">G942</f>
        <v>65582.899999999994</v>
      </c>
      <c r="H941" s="59">
        <f t="shared" si="256"/>
        <v>100</v>
      </c>
    </row>
    <row r="942" spans="1:8" ht="56.25" x14ac:dyDescent="0.25">
      <c r="A942" s="16" t="s">
        <v>133</v>
      </c>
      <c r="B942" s="8" t="s">
        <v>196</v>
      </c>
      <c r="C942" s="8" t="s">
        <v>6</v>
      </c>
      <c r="D942" s="6" t="s">
        <v>574</v>
      </c>
      <c r="E942" s="6" t="s">
        <v>134</v>
      </c>
      <c r="F942" s="25">
        <f>F943</f>
        <v>65582.899999999994</v>
      </c>
      <c r="G942" s="46">
        <f t="shared" ref="G942" si="271">G943</f>
        <v>65582.899999999994</v>
      </c>
      <c r="H942" s="59">
        <f t="shared" si="256"/>
        <v>100</v>
      </c>
    </row>
    <row r="943" spans="1:8" ht="18.75" x14ac:dyDescent="0.25">
      <c r="A943" s="16" t="s">
        <v>135</v>
      </c>
      <c r="B943" s="8" t="s">
        <v>196</v>
      </c>
      <c r="C943" s="8" t="s">
        <v>6</v>
      </c>
      <c r="D943" s="6" t="s">
        <v>574</v>
      </c>
      <c r="E943" s="6" t="s">
        <v>136</v>
      </c>
      <c r="F943" s="25">
        <v>65582.899999999994</v>
      </c>
      <c r="G943" s="47">
        <v>65582.899999999994</v>
      </c>
      <c r="H943" s="59">
        <f t="shared" si="256"/>
        <v>100</v>
      </c>
    </row>
    <row r="944" spans="1:8" ht="93.75" x14ac:dyDescent="0.25">
      <c r="A944" s="16" t="s">
        <v>575</v>
      </c>
      <c r="B944" s="8" t="s">
        <v>196</v>
      </c>
      <c r="C944" s="8" t="s">
        <v>6</v>
      </c>
      <c r="D944" s="6" t="s">
        <v>576</v>
      </c>
      <c r="E944" s="7"/>
      <c r="F944" s="25">
        <f>F945</f>
        <v>3192</v>
      </c>
      <c r="G944" s="46">
        <f t="shared" ref="G944" si="272">G945</f>
        <v>3192</v>
      </c>
      <c r="H944" s="59">
        <f t="shared" si="256"/>
        <v>100</v>
      </c>
    </row>
    <row r="945" spans="1:8" ht="56.25" x14ac:dyDescent="0.25">
      <c r="A945" s="16" t="s">
        <v>133</v>
      </c>
      <c r="B945" s="8" t="s">
        <v>196</v>
      </c>
      <c r="C945" s="8" t="s">
        <v>6</v>
      </c>
      <c r="D945" s="6" t="s">
        <v>576</v>
      </c>
      <c r="E945" s="6" t="s">
        <v>134</v>
      </c>
      <c r="F945" s="25">
        <f>F946</f>
        <v>3192</v>
      </c>
      <c r="G945" s="46">
        <f t="shared" ref="G945" si="273">G946</f>
        <v>3192</v>
      </c>
      <c r="H945" s="59">
        <f t="shared" si="256"/>
        <v>100</v>
      </c>
    </row>
    <row r="946" spans="1:8" ht="18.75" x14ac:dyDescent="0.25">
      <c r="A946" s="16" t="s">
        <v>135</v>
      </c>
      <c r="B946" s="8" t="s">
        <v>196</v>
      </c>
      <c r="C946" s="8" t="s">
        <v>6</v>
      </c>
      <c r="D946" s="6" t="s">
        <v>576</v>
      </c>
      <c r="E946" s="6" t="s">
        <v>136</v>
      </c>
      <c r="F946" s="25">
        <v>3192</v>
      </c>
      <c r="G946" s="47">
        <v>3192</v>
      </c>
      <c r="H946" s="59">
        <f t="shared" si="256"/>
        <v>100</v>
      </c>
    </row>
    <row r="947" spans="1:8" ht="60.75" customHeight="1" x14ac:dyDescent="0.25">
      <c r="A947" s="16" t="s">
        <v>760</v>
      </c>
      <c r="B947" s="8" t="s">
        <v>196</v>
      </c>
      <c r="C947" s="8" t="s">
        <v>6</v>
      </c>
      <c r="D947" s="35" t="s">
        <v>759</v>
      </c>
      <c r="E947" s="6"/>
      <c r="F947" s="25">
        <f>F948</f>
        <v>146.9</v>
      </c>
      <c r="G947" s="25">
        <f>G948</f>
        <v>146.9</v>
      </c>
      <c r="H947" s="59">
        <f t="shared" si="256"/>
        <v>100</v>
      </c>
    </row>
    <row r="948" spans="1:8" ht="23.25" customHeight="1" x14ac:dyDescent="0.25">
      <c r="A948" s="16" t="s">
        <v>758</v>
      </c>
      <c r="B948" s="8" t="s">
        <v>196</v>
      </c>
      <c r="C948" s="8" t="s">
        <v>6</v>
      </c>
      <c r="D948" s="6" t="s">
        <v>756</v>
      </c>
      <c r="E948" s="6"/>
      <c r="F948" s="25">
        <f>F949+F951</f>
        <v>146.9</v>
      </c>
      <c r="G948" s="25">
        <f>G949+G951</f>
        <v>146.9</v>
      </c>
      <c r="H948" s="59">
        <f t="shared" si="256"/>
        <v>100</v>
      </c>
    </row>
    <row r="949" spans="1:8" ht="37.5" x14ac:dyDescent="0.25">
      <c r="A949" s="16" t="s">
        <v>545</v>
      </c>
      <c r="B949" s="8" t="s">
        <v>196</v>
      </c>
      <c r="C949" s="8" t="s">
        <v>6</v>
      </c>
      <c r="D949" s="6" t="s">
        <v>756</v>
      </c>
      <c r="E949" s="6">
        <v>300</v>
      </c>
      <c r="F949" s="25">
        <f>F950</f>
        <v>50</v>
      </c>
      <c r="G949" s="25">
        <f>G950</f>
        <v>50</v>
      </c>
      <c r="H949" s="59">
        <f t="shared" si="256"/>
        <v>100</v>
      </c>
    </row>
    <row r="950" spans="1:8" ht="26.25" customHeight="1" x14ac:dyDescent="0.25">
      <c r="A950" s="16" t="s">
        <v>757</v>
      </c>
      <c r="B950" s="8" t="s">
        <v>196</v>
      </c>
      <c r="C950" s="8" t="s">
        <v>6</v>
      </c>
      <c r="D950" s="6" t="s">
        <v>756</v>
      </c>
      <c r="E950" s="6">
        <v>350</v>
      </c>
      <c r="F950" s="25">
        <v>50</v>
      </c>
      <c r="G950" s="25">
        <v>50</v>
      </c>
      <c r="H950" s="59">
        <f t="shared" si="256"/>
        <v>100</v>
      </c>
    </row>
    <row r="951" spans="1:8" ht="63.75" customHeight="1" x14ac:dyDescent="0.25">
      <c r="A951" s="16" t="s">
        <v>133</v>
      </c>
      <c r="B951" s="8" t="s">
        <v>196</v>
      </c>
      <c r="C951" s="8" t="s">
        <v>6</v>
      </c>
      <c r="D951" s="6" t="s">
        <v>756</v>
      </c>
      <c r="E951" s="6">
        <v>600</v>
      </c>
      <c r="F951" s="25">
        <f>F952</f>
        <v>96.9</v>
      </c>
      <c r="G951" s="25">
        <f>G952</f>
        <v>96.9</v>
      </c>
      <c r="H951" s="59">
        <f t="shared" si="256"/>
        <v>100</v>
      </c>
    </row>
    <row r="952" spans="1:8" ht="26.25" customHeight="1" x14ac:dyDescent="0.25">
      <c r="A952" s="16" t="s">
        <v>135</v>
      </c>
      <c r="B952" s="8" t="s">
        <v>196</v>
      </c>
      <c r="C952" s="8" t="s">
        <v>6</v>
      </c>
      <c r="D952" s="6" t="s">
        <v>756</v>
      </c>
      <c r="E952" s="6">
        <v>610</v>
      </c>
      <c r="F952" s="25">
        <v>96.9</v>
      </c>
      <c r="G952" s="25">
        <v>96.9</v>
      </c>
      <c r="H952" s="59">
        <f t="shared" si="256"/>
        <v>100</v>
      </c>
    </row>
    <row r="953" spans="1:8" ht="37.5" x14ac:dyDescent="0.25">
      <c r="A953" s="16" t="s">
        <v>577</v>
      </c>
      <c r="B953" s="8" t="s">
        <v>196</v>
      </c>
      <c r="C953" s="8" t="s">
        <v>6</v>
      </c>
      <c r="D953" s="6" t="s">
        <v>578</v>
      </c>
      <c r="E953" s="7"/>
      <c r="F953" s="25">
        <f>F954+F957</f>
        <v>524150.5</v>
      </c>
      <c r="G953" s="46">
        <f t="shared" ref="G953" si="274">G954+G957</f>
        <v>524098.3</v>
      </c>
      <c r="H953" s="59">
        <f t="shared" si="256"/>
        <v>99.990041028292438</v>
      </c>
    </row>
    <row r="954" spans="1:8" ht="18.75" x14ac:dyDescent="0.25">
      <c r="A954" s="16" t="s">
        <v>571</v>
      </c>
      <c r="B954" s="8" t="s">
        <v>196</v>
      </c>
      <c r="C954" s="8" t="s">
        <v>6</v>
      </c>
      <c r="D954" s="6" t="s">
        <v>579</v>
      </c>
      <c r="E954" s="7"/>
      <c r="F954" s="25">
        <f>F955</f>
        <v>13286</v>
      </c>
      <c r="G954" s="46">
        <f t="shared" ref="G954" si="275">G955</f>
        <v>13286</v>
      </c>
      <c r="H954" s="59">
        <f t="shared" si="256"/>
        <v>100</v>
      </c>
    </row>
    <row r="955" spans="1:8" ht="56.25" x14ac:dyDescent="0.25">
      <c r="A955" s="16" t="s">
        <v>133</v>
      </c>
      <c r="B955" s="8" t="s">
        <v>196</v>
      </c>
      <c r="C955" s="8" t="s">
        <v>6</v>
      </c>
      <c r="D955" s="6" t="s">
        <v>579</v>
      </c>
      <c r="E955" s="6" t="s">
        <v>134</v>
      </c>
      <c r="F955" s="25">
        <f>F956</f>
        <v>13286</v>
      </c>
      <c r="G955" s="46">
        <f t="shared" ref="G955" si="276">G956</f>
        <v>13286</v>
      </c>
      <c r="H955" s="59">
        <f t="shared" si="256"/>
        <v>100</v>
      </c>
    </row>
    <row r="956" spans="1:8" ht="18.75" x14ac:dyDescent="0.25">
      <c r="A956" s="16" t="s">
        <v>135</v>
      </c>
      <c r="B956" s="8" t="s">
        <v>196</v>
      </c>
      <c r="C956" s="8" t="s">
        <v>6</v>
      </c>
      <c r="D956" s="6" t="s">
        <v>579</v>
      </c>
      <c r="E956" s="6" t="s">
        <v>136</v>
      </c>
      <c r="F956" s="25">
        <v>13286</v>
      </c>
      <c r="G956" s="47">
        <v>13286</v>
      </c>
      <c r="H956" s="59">
        <f t="shared" si="256"/>
        <v>100</v>
      </c>
    </row>
    <row r="957" spans="1:8" ht="56.25" x14ac:dyDescent="0.25">
      <c r="A957" s="16" t="s">
        <v>580</v>
      </c>
      <c r="B957" s="8" t="s">
        <v>196</v>
      </c>
      <c r="C957" s="8" t="s">
        <v>6</v>
      </c>
      <c r="D957" s="6" t="s">
        <v>581</v>
      </c>
      <c r="E957" s="7"/>
      <c r="F957" s="25">
        <f>F958+F960+F964+F962+F966</f>
        <v>510864.5</v>
      </c>
      <c r="G957" s="25">
        <f>G958+G960+G964+G962+G966</f>
        <v>510812.3</v>
      </c>
      <c r="H957" s="59">
        <f t="shared" si="256"/>
        <v>99.989782026349445</v>
      </c>
    </row>
    <row r="958" spans="1:8" ht="112.5" x14ac:dyDescent="0.25">
      <c r="A958" s="16" t="s">
        <v>17</v>
      </c>
      <c r="B958" s="8" t="s">
        <v>196</v>
      </c>
      <c r="C958" s="8" t="s">
        <v>6</v>
      </c>
      <c r="D958" s="6" t="s">
        <v>581</v>
      </c>
      <c r="E958" s="6">
        <v>100</v>
      </c>
      <c r="F958" s="25">
        <f>F959</f>
        <v>25292.5</v>
      </c>
      <c r="G958" s="46">
        <f t="shared" ref="G958" si="277">G959</f>
        <v>25292.5</v>
      </c>
      <c r="H958" s="59">
        <f t="shared" si="256"/>
        <v>100</v>
      </c>
    </row>
    <row r="959" spans="1:8" ht="37.5" x14ac:dyDescent="0.25">
      <c r="A959" s="16" t="s">
        <v>117</v>
      </c>
      <c r="B959" s="8" t="s">
        <v>196</v>
      </c>
      <c r="C959" s="8" t="s">
        <v>6</v>
      </c>
      <c r="D959" s="6" t="s">
        <v>581</v>
      </c>
      <c r="E959" s="6">
        <v>110</v>
      </c>
      <c r="F959" s="25">
        <v>25292.5</v>
      </c>
      <c r="G959" s="46">
        <v>25292.5</v>
      </c>
      <c r="H959" s="59">
        <f t="shared" si="256"/>
        <v>100</v>
      </c>
    </row>
    <row r="960" spans="1:8" ht="56.25" x14ac:dyDescent="0.25">
      <c r="A960" s="16" t="s">
        <v>29</v>
      </c>
      <c r="B960" s="8" t="s">
        <v>196</v>
      </c>
      <c r="C960" s="8" t="s">
        <v>6</v>
      </c>
      <c r="D960" s="6" t="s">
        <v>581</v>
      </c>
      <c r="E960" s="6">
        <v>200</v>
      </c>
      <c r="F960" s="25">
        <f>F961</f>
        <v>4738.6000000000004</v>
      </c>
      <c r="G960" s="46">
        <f t="shared" ref="G960" si="278">G961</f>
        <v>4738.6000000000004</v>
      </c>
      <c r="H960" s="59">
        <f t="shared" si="256"/>
        <v>100</v>
      </c>
    </row>
    <row r="961" spans="1:8" ht="56.25" x14ac:dyDescent="0.25">
      <c r="A961" s="16" t="s">
        <v>31</v>
      </c>
      <c r="B961" s="8" t="s">
        <v>196</v>
      </c>
      <c r="C961" s="8" t="s">
        <v>6</v>
      </c>
      <c r="D961" s="6" t="s">
        <v>581</v>
      </c>
      <c r="E961" s="6">
        <v>240</v>
      </c>
      <c r="F961" s="25">
        <v>4738.6000000000004</v>
      </c>
      <c r="G961" s="46">
        <v>4738.6000000000004</v>
      </c>
      <c r="H961" s="59">
        <f t="shared" si="256"/>
        <v>100</v>
      </c>
    </row>
    <row r="962" spans="1:8" ht="37.5" x14ac:dyDescent="0.25">
      <c r="A962" s="16" t="s">
        <v>545</v>
      </c>
      <c r="B962" s="8" t="s">
        <v>196</v>
      </c>
      <c r="C962" s="8" t="s">
        <v>6</v>
      </c>
      <c r="D962" s="6" t="s">
        <v>581</v>
      </c>
      <c r="E962" s="6">
        <v>300</v>
      </c>
      <c r="F962" s="25">
        <f>F963</f>
        <v>68</v>
      </c>
      <c r="G962" s="46">
        <f>G963</f>
        <v>68</v>
      </c>
      <c r="H962" s="59">
        <f>G962/F962*100</f>
        <v>100</v>
      </c>
    </row>
    <row r="963" spans="1:8" ht="37.5" x14ac:dyDescent="0.25">
      <c r="A963" s="16" t="s">
        <v>547</v>
      </c>
      <c r="B963" s="8" t="s">
        <v>196</v>
      </c>
      <c r="C963" s="8" t="s">
        <v>6</v>
      </c>
      <c r="D963" s="6" t="s">
        <v>581</v>
      </c>
      <c r="E963" s="6">
        <v>320</v>
      </c>
      <c r="F963" s="25">
        <v>68</v>
      </c>
      <c r="G963" s="46">
        <v>68</v>
      </c>
      <c r="H963" s="59">
        <f>G963/F963*100</f>
        <v>100</v>
      </c>
    </row>
    <row r="964" spans="1:8" ht="56.25" x14ac:dyDescent="0.25">
      <c r="A964" s="16" t="s">
        <v>133</v>
      </c>
      <c r="B964" s="8" t="s">
        <v>196</v>
      </c>
      <c r="C964" s="8" t="s">
        <v>6</v>
      </c>
      <c r="D964" s="6" t="s">
        <v>581</v>
      </c>
      <c r="E964" s="6" t="s">
        <v>134</v>
      </c>
      <c r="F964" s="25">
        <f>F965</f>
        <v>480705.5</v>
      </c>
      <c r="G964" s="46">
        <f t="shared" ref="G964" si="279">G965</f>
        <v>480653.3</v>
      </c>
      <c r="H964" s="59">
        <f t="shared" si="256"/>
        <v>99.989140960525731</v>
      </c>
    </row>
    <row r="965" spans="1:8" ht="18.75" x14ac:dyDescent="0.25">
      <c r="A965" s="16" t="s">
        <v>135</v>
      </c>
      <c r="B965" s="8" t="s">
        <v>196</v>
      </c>
      <c r="C965" s="8" t="s">
        <v>6</v>
      </c>
      <c r="D965" s="6" t="s">
        <v>581</v>
      </c>
      <c r="E965" s="6" t="s">
        <v>136</v>
      </c>
      <c r="F965" s="25">
        <v>480705.5</v>
      </c>
      <c r="G965" s="46">
        <v>480653.3</v>
      </c>
      <c r="H965" s="59">
        <f t="shared" si="256"/>
        <v>99.989140960525731</v>
      </c>
    </row>
    <row r="966" spans="1:8" ht="18.75" x14ac:dyDescent="0.25">
      <c r="A966" s="16" t="s">
        <v>43</v>
      </c>
      <c r="B966" s="8" t="s">
        <v>196</v>
      </c>
      <c r="C966" s="8" t="s">
        <v>6</v>
      </c>
      <c r="D966" s="6" t="s">
        <v>581</v>
      </c>
      <c r="E966" s="6">
        <v>800</v>
      </c>
      <c r="F966" s="25">
        <f>F967</f>
        <v>59.9</v>
      </c>
      <c r="G966" s="46">
        <f>G967</f>
        <v>59.9</v>
      </c>
      <c r="H966" s="59">
        <f t="shared" si="256"/>
        <v>100</v>
      </c>
    </row>
    <row r="967" spans="1:8" ht="18.75" x14ac:dyDescent="0.25">
      <c r="A967" s="16" t="s">
        <v>45</v>
      </c>
      <c r="B967" s="8" t="s">
        <v>196</v>
      </c>
      <c r="C967" s="8" t="s">
        <v>6</v>
      </c>
      <c r="D967" s="6" t="s">
        <v>581</v>
      </c>
      <c r="E967" s="6">
        <v>850</v>
      </c>
      <c r="F967" s="25">
        <v>59.9</v>
      </c>
      <c r="G967" s="46">
        <v>59.9</v>
      </c>
      <c r="H967" s="59">
        <f t="shared" si="256"/>
        <v>100</v>
      </c>
    </row>
    <row r="968" spans="1:8" ht="75" x14ac:dyDescent="0.25">
      <c r="A968" s="16" t="s">
        <v>582</v>
      </c>
      <c r="B968" s="8" t="s">
        <v>196</v>
      </c>
      <c r="C968" s="8" t="s">
        <v>6</v>
      </c>
      <c r="D968" s="6" t="s">
        <v>583</v>
      </c>
      <c r="E968" s="6"/>
      <c r="F968" s="25">
        <f>F973+F969</f>
        <v>19675.5</v>
      </c>
      <c r="G968" s="25">
        <f>G973+G969</f>
        <v>19675.5</v>
      </c>
      <c r="H968" s="59">
        <f t="shared" si="256"/>
        <v>100</v>
      </c>
    </row>
    <row r="969" spans="1:8" ht="81.75" customHeight="1" x14ac:dyDescent="0.25">
      <c r="A969" s="16" t="s">
        <v>797</v>
      </c>
      <c r="B969" s="8" t="s">
        <v>196</v>
      </c>
      <c r="C969" s="8" t="s">
        <v>6</v>
      </c>
      <c r="D969" s="35" t="s">
        <v>795</v>
      </c>
      <c r="E969" s="6"/>
      <c r="F969" s="25">
        <f t="shared" ref="F969:G971" si="280">F970</f>
        <v>1471.5</v>
      </c>
      <c r="G969" s="25">
        <f t="shared" si="280"/>
        <v>1471.5</v>
      </c>
      <c r="H969" s="59">
        <f t="shared" si="256"/>
        <v>100</v>
      </c>
    </row>
    <row r="970" spans="1:8" ht="84.75" customHeight="1" x14ac:dyDescent="0.25">
      <c r="A970" s="16" t="s">
        <v>798</v>
      </c>
      <c r="B970" s="8" t="s">
        <v>196</v>
      </c>
      <c r="C970" s="8" t="s">
        <v>6</v>
      </c>
      <c r="D970" s="35" t="s">
        <v>796</v>
      </c>
      <c r="E970" s="6"/>
      <c r="F970" s="25">
        <f t="shared" si="280"/>
        <v>1471.5</v>
      </c>
      <c r="G970" s="25">
        <f t="shared" si="280"/>
        <v>1471.5</v>
      </c>
      <c r="H970" s="59">
        <f t="shared" si="256"/>
        <v>100</v>
      </c>
    </row>
    <row r="971" spans="1:8" ht="56.25" x14ac:dyDescent="0.25">
      <c r="A971" s="16" t="s">
        <v>133</v>
      </c>
      <c r="B971" s="8" t="s">
        <v>196</v>
      </c>
      <c r="C971" s="8" t="s">
        <v>6</v>
      </c>
      <c r="D971" s="35" t="s">
        <v>796</v>
      </c>
      <c r="E971" s="6">
        <v>600</v>
      </c>
      <c r="F971" s="25">
        <f t="shared" si="280"/>
        <v>1471.5</v>
      </c>
      <c r="G971" s="25">
        <f t="shared" si="280"/>
        <v>1471.5</v>
      </c>
      <c r="H971" s="59">
        <f t="shared" si="256"/>
        <v>100</v>
      </c>
    </row>
    <row r="972" spans="1:8" ht="18.75" x14ac:dyDescent="0.25">
      <c r="A972" s="16" t="s">
        <v>135</v>
      </c>
      <c r="B972" s="8" t="s">
        <v>196</v>
      </c>
      <c r="C972" s="8" t="s">
        <v>6</v>
      </c>
      <c r="D972" s="35" t="s">
        <v>796</v>
      </c>
      <c r="E972" s="6">
        <v>610</v>
      </c>
      <c r="F972" s="25">
        <v>1471.5</v>
      </c>
      <c r="G972" s="46">
        <v>1471.5</v>
      </c>
      <c r="H972" s="59">
        <f t="shared" si="256"/>
        <v>100</v>
      </c>
    </row>
    <row r="973" spans="1:8" ht="18.75" x14ac:dyDescent="0.25">
      <c r="A973" s="16" t="s">
        <v>522</v>
      </c>
      <c r="B973" s="8" t="s">
        <v>196</v>
      </c>
      <c r="C973" s="8" t="s">
        <v>6</v>
      </c>
      <c r="D973" s="6" t="s">
        <v>584</v>
      </c>
      <c r="E973" s="7"/>
      <c r="F973" s="25">
        <f>F974+F977</f>
        <v>18204</v>
      </c>
      <c r="G973" s="46">
        <f t="shared" ref="G973" si="281">G974+G977</f>
        <v>18204</v>
      </c>
      <c r="H973" s="59">
        <f t="shared" si="256"/>
        <v>100</v>
      </c>
    </row>
    <row r="974" spans="1:8" ht="37.5" x14ac:dyDescent="0.25">
      <c r="A974" s="16" t="s">
        <v>585</v>
      </c>
      <c r="B974" s="8" t="s">
        <v>196</v>
      </c>
      <c r="C974" s="8" t="s">
        <v>6</v>
      </c>
      <c r="D974" s="6" t="s">
        <v>586</v>
      </c>
      <c r="E974" s="7"/>
      <c r="F974" s="25">
        <f>F975</f>
        <v>10000</v>
      </c>
      <c r="G974" s="46">
        <f t="shared" ref="G974" si="282">G975</f>
        <v>10000</v>
      </c>
      <c r="H974" s="59">
        <f t="shared" si="256"/>
        <v>100</v>
      </c>
    </row>
    <row r="975" spans="1:8" ht="56.25" x14ac:dyDescent="0.25">
      <c r="A975" s="16" t="s">
        <v>133</v>
      </c>
      <c r="B975" s="8" t="s">
        <v>196</v>
      </c>
      <c r="C975" s="8" t="s">
        <v>6</v>
      </c>
      <c r="D975" s="6" t="s">
        <v>586</v>
      </c>
      <c r="E975" s="6" t="s">
        <v>134</v>
      </c>
      <c r="F975" s="25">
        <f>F976</f>
        <v>10000</v>
      </c>
      <c r="G975" s="46">
        <f t="shared" ref="G975" si="283">G976</f>
        <v>10000</v>
      </c>
      <c r="H975" s="59">
        <f t="shared" si="256"/>
        <v>100</v>
      </c>
    </row>
    <row r="976" spans="1:8" ht="18.75" x14ac:dyDescent="0.25">
      <c r="A976" s="16" t="s">
        <v>135</v>
      </c>
      <c r="B976" s="8" t="s">
        <v>196</v>
      </c>
      <c r="C976" s="8" t="s">
        <v>6</v>
      </c>
      <c r="D976" s="6" t="s">
        <v>586</v>
      </c>
      <c r="E976" s="6" t="s">
        <v>136</v>
      </c>
      <c r="F976" s="25">
        <f>10000</f>
        <v>10000</v>
      </c>
      <c r="G976" s="47">
        <v>10000</v>
      </c>
      <c r="H976" s="59">
        <f t="shared" ref="H976:H1039" si="284">G976/F976*100</f>
        <v>100</v>
      </c>
    </row>
    <row r="977" spans="1:8" ht="112.5" x14ac:dyDescent="0.25">
      <c r="A977" s="16" t="s">
        <v>707</v>
      </c>
      <c r="B977" s="8" t="s">
        <v>196</v>
      </c>
      <c r="C977" s="8" t="s">
        <v>6</v>
      </c>
      <c r="D977" s="6" t="s">
        <v>587</v>
      </c>
      <c r="E977" s="7"/>
      <c r="F977" s="25">
        <f>F978</f>
        <v>8204</v>
      </c>
      <c r="G977" s="46">
        <f t="shared" ref="G977" si="285">G978</f>
        <v>8204</v>
      </c>
      <c r="H977" s="59">
        <f t="shared" si="284"/>
        <v>100</v>
      </c>
    </row>
    <row r="978" spans="1:8" ht="56.25" x14ac:dyDescent="0.25">
      <c r="A978" s="16" t="s">
        <v>133</v>
      </c>
      <c r="B978" s="8" t="s">
        <v>196</v>
      </c>
      <c r="C978" s="8" t="s">
        <v>6</v>
      </c>
      <c r="D978" s="6" t="s">
        <v>587</v>
      </c>
      <c r="E978" s="6" t="s">
        <v>134</v>
      </c>
      <c r="F978" s="25">
        <f>F979</f>
        <v>8204</v>
      </c>
      <c r="G978" s="47">
        <f>G979</f>
        <v>8204</v>
      </c>
      <c r="H978" s="59">
        <f t="shared" si="284"/>
        <v>100</v>
      </c>
    </row>
    <row r="979" spans="1:8" ht="18.75" x14ac:dyDescent="0.25">
      <c r="A979" s="16" t="s">
        <v>135</v>
      </c>
      <c r="B979" s="8" t="s">
        <v>196</v>
      </c>
      <c r="C979" s="8" t="s">
        <v>6</v>
      </c>
      <c r="D979" s="6" t="s">
        <v>587</v>
      </c>
      <c r="E979" s="6" t="s">
        <v>136</v>
      </c>
      <c r="F979" s="25">
        <v>8204</v>
      </c>
      <c r="G979" s="47">
        <v>8204</v>
      </c>
      <c r="H979" s="59">
        <f t="shared" si="284"/>
        <v>100</v>
      </c>
    </row>
    <row r="980" spans="1:8" ht="18.75" x14ac:dyDescent="0.25">
      <c r="A980" s="16" t="s">
        <v>11</v>
      </c>
      <c r="B980" s="8" t="s">
        <v>196</v>
      </c>
      <c r="C980" s="8" t="s">
        <v>6</v>
      </c>
      <c r="D980" s="6" t="s">
        <v>588</v>
      </c>
      <c r="E980" s="6"/>
      <c r="F980" s="25">
        <f>F981</f>
        <v>1010</v>
      </c>
      <c r="G980" s="46">
        <f t="shared" ref="G980" si="286">G981</f>
        <v>971.5</v>
      </c>
      <c r="H980" s="59">
        <f t="shared" si="284"/>
        <v>96.188118811881182</v>
      </c>
    </row>
    <row r="981" spans="1:8" ht="56.25" x14ac:dyDescent="0.25">
      <c r="A981" s="16" t="s">
        <v>13</v>
      </c>
      <c r="B981" s="8" t="s">
        <v>196</v>
      </c>
      <c r="C981" s="8" t="s">
        <v>6</v>
      </c>
      <c r="D981" s="6" t="s">
        <v>589</v>
      </c>
      <c r="E981" s="7"/>
      <c r="F981" s="25">
        <f>F982</f>
        <v>1010</v>
      </c>
      <c r="G981" s="46">
        <f t="shared" ref="G981" si="287">G982</f>
        <v>971.5</v>
      </c>
      <c r="H981" s="59">
        <f t="shared" si="284"/>
        <v>96.188118811881182</v>
      </c>
    </row>
    <row r="982" spans="1:8" ht="18.75" x14ac:dyDescent="0.25">
      <c r="A982" s="16" t="s">
        <v>571</v>
      </c>
      <c r="B982" s="8" t="s">
        <v>196</v>
      </c>
      <c r="C982" s="8" t="s">
        <v>6</v>
      </c>
      <c r="D982" s="6" t="s">
        <v>590</v>
      </c>
      <c r="E982" s="7"/>
      <c r="F982" s="25">
        <f>F983</f>
        <v>1010</v>
      </c>
      <c r="G982" s="46">
        <f t="shared" ref="G982" si="288">G983</f>
        <v>971.5</v>
      </c>
      <c r="H982" s="59">
        <f t="shared" si="284"/>
        <v>96.188118811881182</v>
      </c>
    </row>
    <row r="983" spans="1:8" ht="56.25" x14ac:dyDescent="0.25">
      <c r="A983" s="16" t="s">
        <v>29</v>
      </c>
      <c r="B983" s="8" t="s">
        <v>196</v>
      </c>
      <c r="C983" s="8" t="s">
        <v>6</v>
      </c>
      <c r="D983" s="6" t="s">
        <v>590</v>
      </c>
      <c r="E983" s="6" t="s">
        <v>30</v>
      </c>
      <c r="F983" s="25">
        <f>F984</f>
        <v>1010</v>
      </c>
      <c r="G983" s="46">
        <f t="shared" ref="G983" si="289">G984</f>
        <v>971.5</v>
      </c>
      <c r="H983" s="59">
        <f t="shared" si="284"/>
        <v>96.188118811881182</v>
      </c>
    </row>
    <row r="984" spans="1:8" ht="56.25" x14ac:dyDescent="0.25">
      <c r="A984" s="16" t="s">
        <v>31</v>
      </c>
      <c r="B984" s="8" t="s">
        <v>196</v>
      </c>
      <c r="C984" s="8" t="s">
        <v>6</v>
      </c>
      <c r="D984" s="6" t="s">
        <v>590</v>
      </c>
      <c r="E984" s="6" t="s">
        <v>32</v>
      </c>
      <c r="F984" s="25">
        <f>1010</f>
        <v>1010</v>
      </c>
      <c r="G984" s="47">
        <v>971.5</v>
      </c>
      <c r="H984" s="59">
        <f t="shared" si="284"/>
        <v>96.188118811881182</v>
      </c>
    </row>
    <row r="985" spans="1:8" ht="37.5" x14ac:dyDescent="0.25">
      <c r="A985" s="16" t="s">
        <v>591</v>
      </c>
      <c r="B985" s="8" t="s">
        <v>196</v>
      </c>
      <c r="C985" s="8" t="s">
        <v>6</v>
      </c>
      <c r="D985" s="6" t="s">
        <v>592</v>
      </c>
      <c r="E985" s="6"/>
      <c r="F985" s="25">
        <f>F986</f>
        <v>19476.900000000001</v>
      </c>
      <c r="G985" s="46">
        <f t="shared" ref="G985" si="290">G986</f>
        <v>19476.599999999999</v>
      </c>
      <c r="H985" s="59">
        <f t="shared" si="284"/>
        <v>99.99845971381481</v>
      </c>
    </row>
    <row r="986" spans="1:8" ht="56.25" x14ac:dyDescent="0.25">
      <c r="A986" s="16" t="s">
        <v>593</v>
      </c>
      <c r="B986" s="8" t="s">
        <v>196</v>
      </c>
      <c r="C986" s="8" t="s">
        <v>6</v>
      </c>
      <c r="D986" s="6" t="s">
        <v>594</v>
      </c>
      <c r="E986" s="7"/>
      <c r="F986" s="25">
        <f>F987+F990</f>
        <v>19476.900000000001</v>
      </c>
      <c r="G986" s="46">
        <f t="shared" ref="G986" si="291">G987+G990</f>
        <v>19476.599999999999</v>
      </c>
      <c r="H986" s="59">
        <f t="shared" si="284"/>
        <v>99.99845971381481</v>
      </c>
    </row>
    <row r="987" spans="1:8" ht="37.5" x14ac:dyDescent="0.25">
      <c r="A987" s="16" t="s">
        <v>595</v>
      </c>
      <c r="B987" s="8" t="s">
        <v>196</v>
      </c>
      <c r="C987" s="8" t="s">
        <v>6</v>
      </c>
      <c r="D987" s="6" t="s">
        <v>596</v>
      </c>
      <c r="E987" s="7"/>
      <c r="F987" s="25">
        <f>F988</f>
        <v>1898.5</v>
      </c>
      <c r="G987" s="46">
        <f t="shared" ref="G987" si="292">G988</f>
        <v>1898.5</v>
      </c>
      <c r="H987" s="59">
        <f t="shared" si="284"/>
        <v>100</v>
      </c>
    </row>
    <row r="988" spans="1:8" ht="56.25" x14ac:dyDescent="0.25">
      <c r="A988" s="16" t="s">
        <v>133</v>
      </c>
      <c r="B988" s="8" t="s">
        <v>196</v>
      </c>
      <c r="C988" s="8" t="s">
        <v>6</v>
      </c>
      <c r="D988" s="6" t="s">
        <v>596</v>
      </c>
      <c r="E988" s="6" t="s">
        <v>134</v>
      </c>
      <c r="F988" s="25">
        <f>F989</f>
        <v>1898.5</v>
      </c>
      <c r="G988" s="46">
        <f t="shared" ref="G988" si="293">G989</f>
        <v>1898.5</v>
      </c>
      <c r="H988" s="59">
        <f t="shared" si="284"/>
        <v>100</v>
      </c>
    </row>
    <row r="989" spans="1:8" ht="18.75" x14ac:dyDescent="0.25">
      <c r="A989" s="16" t="s">
        <v>386</v>
      </c>
      <c r="B989" s="8" t="s">
        <v>196</v>
      </c>
      <c r="C989" s="8" t="s">
        <v>6</v>
      </c>
      <c r="D989" s="6" t="s">
        <v>596</v>
      </c>
      <c r="E989" s="6">
        <v>620</v>
      </c>
      <c r="F989" s="25">
        <v>1898.5</v>
      </c>
      <c r="G989" s="47">
        <v>1898.5</v>
      </c>
      <c r="H989" s="59">
        <f t="shared" si="284"/>
        <v>100</v>
      </c>
    </row>
    <row r="990" spans="1:8" ht="56.25" x14ac:dyDescent="0.25">
      <c r="A990" s="16" t="s">
        <v>597</v>
      </c>
      <c r="B990" s="8" t="s">
        <v>196</v>
      </c>
      <c r="C990" s="8" t="s">
        <v>6</v>
      </c>
      <c r="D990" s="6" t="s">
        <v>598</v>
      </c>
      <c r="E990" s="7"/>
      <c r="F990" s="25">
        <f>F991</f>
        <v>17578.400000000001</v>
      </c>
      <c r="G990" s="46">
        <f t="shared" ref="G990" si="294">G991</f>
        <v>17578.099999999999</v>
      </c>
      <c r="H990" s="59">
        <f t="shared" si="284"/>
        <v>99.998293360032747</v>
      </c>
    </row>
    <row r="991" spans="1:8" ht="56.25" x14ac:dyDescent="0.25">
      <c r="A991" s="16" t="s">
        <v>133</v>
      </c>
      <c r="B991" s="8" t="s">
        <v>196</v>
      </c>
      <c r="C991" s="8" t="s">
        <v>6</v>
      </c>
      <c r="D991" s="6" t="s">
        <v>598</v>
      </c>
      <c r="E991" s="6" t="s">
        <v>134</v>
      </c>
      <c r="F991" s="25">
        <f>F992</f>
        <v>17578.400000000001</v>
      </c>
      <c r="G991" s="46">
        <f t="shared" ref="G991" si="295">G992</f>
        <v>17578.099999999999</v>
      </c>
      <c r="H991" s="59">
        <f t="shared" si="284"/>
        <v>99.998293360032747</v>
      </c>
    </row>
    <row r="992" spans="1:8" ht="18.75" x14ac:dyDescent="0.25">
      <c r="A992" s="16" t="s">
        <v>386</v>
      </c>
      <c r="B992" s="8" t="s">
        <v>196</v>
      </c>
      <c r="C992" s="8" t="s">
        <v>6</v>
      </c>
      <c r="D992" s="6" t="s">
        <v>598</v>
      </c>
      <c r="E992" s="6" t="s">
        <v>387</v>
      </c>
      <c r="F992" s="25">
        <v>17578.400000000001</v>
      </c>
      <c r="G992" s="47">
        <v>17578.099999999999</v>
      </c>
      <c r="H992" s="59">
        <f t="shared" si="284"/>
        <v>99.998293360032747</v>
      </c>
    </row>
    <row r="993" spans="1:8" ht="93.75" x14ac:dyDescent="0.25">
      <c r="A993" s="16" t="s">
        <v>120</v>
      </c>
      <c r="B993" s="8" t="s">
        <v>196</v>
      </c>
      <c r="C993" s="8" t="s">
        <v>6</v>
      </c>
      <c r="D993" s="8" t="s">
        <v>121</v>
      </c>
      <c r="E993" s="8"/>
      <c r="F993" s="25">
        <f>F1001+F994</f>
        <v>3070</v>
      </c>
      <c r="G993" s="25">
        <f>G1001+G994</f>
        <v>2667.5</v>
      </c>
      <c r="H993" s="59">
        <f t="shared" si="284"/>
        <v>86.889250814332257</v>
      </c>
    </row>
    <row r="994" spans="1:8" ht="37.5" x14ac:dyDescent="0.25">
      <c r="A994" s="16" t="s">
        <v>737</v>
      </c>
      <c r="B994" s="8" t="s">
        <v>196</v>
      </c>
      <c r="C994" s="8" t="s">
        <v>6</v>
      </c>
      <c r="D994" s="6">
        <v>1330000000</v>
      </c>
      <c r="E994" s="6"/>
      <c r="F994" s="25">
        <f>F995+F1000</f>
        <v>1070</v>
      </c>
      <c r="G994" s="25">
        <f>G995+G1000</f>
        <v>968.2</v>
      </c>
      <c r="H994" s="59">
        <f t="shared" si="284"/>
        <v>90.485981308411226</v>
      </c>
    </row>
    <row r="995" spans="1:8" ht="75" x14ac:dyDescent="0.25">
      <c r="A995" s="16" t="s">
        <v>736</v>
      </c>
      <c r="B995" s="8" t="s">
        <v>196</v>
      </c>
      <c r="C995" s="8" t="s">
        <v>6</v>
      </c>
      <c r="D995" s="6">
        <v>1330773050</v>
      </c>
      <c r="E995" s="6"/>
      <c r="F995" s="25">
        <f>F996</f>
        <v>10.7</v>
      </c>
      <c r="G995" s="25">
        <f>G996</f>
        <v>10.7</v>
      </c>
      <c r="H995" s="59">
        <f t="shared" si="284"/>
        <v>100</v>
      </c>
    </row>
    <row r="996" spans="1:8" ht="56.25" x14ac:dyDescent="0.25">
      <c r="A996" s="16" t="s">
        <v>133</v>
      </c>
      <c r="B996" s="8" t="s">
        <v>196</v>
      </c>
      <c r="C996" s="8" t="s">
        <v>6</v>
      </c>
      <c r="D996" s="6">
        <v>1330773050</v>
      </c>
      <c r="E996" s="6">
        <v>600</v>
      </c>
      <c r="F996" s="25">
        <f>F997</f>
        <v>10.7</v>
      </c>
      <c r="G996" s="25">
        <f>G997</f>
        <v>10.7</v>
      </c>
      <c r="H996" s="59">
        <f t="shared" si="284"/>
        <v>100</v>
      </c>
    </row>
    <row r="997" spans="1:8" ht="18.75" x14ac:dyDescent="0.25">
      <c r="A997" s="16" t="s">
        <v>135</v>
      </c>
      <c r="B997" s="8" t="s">
        <v>196</v>
      </c>
      <c r="C997" s="8" t="s">
        <v>6</v>
      </c>
      <c r="D997" s="6">
        <v>1330773050</v>
      </c>
      <c r="E997" s="6">
        <v>610</v>
      </c>
      <c r="F997" s="25">
        <v>10.7</v>
      </c>
      <c r="G997" s="25">
        <v>10.7</v>
      </c>
      <c r="H997" s="59">
        <f t="shared" si="284"/>
        <v>100</v>
      </c>
    </row>
    <row r="998" spans="1:8" ht="75" x14ac:dyDescent="0.25">
      <c r="A998" s="16" t="s">
        <v>736</v>
      </c>
      <c r="B998" s="8" t="s">
        <v>196</v>
      </c>
      <c r="C998" s="8" t="s">
        <v>6</v>
      </c>
      <c r="D998" s="6" t="s">
        <v>735</v>
      </c>
      <c r="E998" s="6"/>
      <c r="F998" s="25">
        <f>F999</f>
        <v>1059.3</v>
      </c>
      <c r="G998" s="25">
        <f>G999</f>
        <v>957.5</v>
      </c>
      <c r="H998" s="59">
        <f t="shared" si="284"/>
        <v>90.389880109506279</v>
      </c>
    </row>
    <row r="999" spans="1:8" ht="56.25" x14ac:dyDescent="0.25">
      <c r="A999" s="16" t="s">
        <v>133</v>
      </c>
      <c r="B999" s="8" t="s">
        <v>196</v>
      </c>
      <c r="C999" s="8" t="s">
        <v>6</v>
      </c>
      <c r="D999" s="6" t="s">
        <v>735</v>
      </c>
      <c r="E999" s="6">
        <v>600</v>
      </c>
      <c r="F999" s="25">
        <f>F1000</f>
        <v>1059.3</v>
      </c>
      <c r="G999" s="25">
        <f>G1000</f>
        <v>957.5</v>
      </c>
      <c r="H999" s="59">
        <f t="shared" si="284"/>
        <v>90.389880109506279</v>
      </c>
    </row>
    <row r="1000" spans="1:8" ht="18.75" x14ac:dyDescent="0.25">
      <c r="A1000" s="16" t="s">
        <v>135</v>
      </c>
      <c r="B1000" s="8" t="s">
        <v>196</v>
      </c>
      <c r="C1000" s="8" t="s">
        <v>6</v>
      </c>
      <c r="D1000" s="6" t="s">
        <v>735</v>
      </c>
      <c r="E1000" s="6">
        <v>610</v>
      </c>
      <c r="F1000" s="25">
        <v>1059.3</v>
      </c>
      <c r="G1000" s="25">
        <v>957.5</v>
      </c>
      <c r="H1000" s="59">
        <f t="shared" si="284"/>
        <v>90.389880109506279</v>
      </c>
    </row>
    <row r="1001" spans="1:8" ht="37.5" x14ac:dyDescent="0.25">
      <c r="A1001" s="16" t="s">
        <v>599</v>
      </c>
      <c r="B1001" s="8" t="s">
        <v>196</v>
      </c>
      <c r="C1001" s="8" t="s">
        <v>6</v>
      </c>
      <c r="D1001" s="6" t="s">
        <v>600</v>
      </c>
      <c r="E1001" s="6"/>
      <c r="F1001" s="25">
        <f>F1002</f>
        <v>2000</v>
      </c>
      <c r="G1001" s="46">
        <f t="shared" ref="G1001" si="296">G1002</f>
        <v>1699.3</v>
      </c>
      <c r="H1001" s="59">
        <f t="shared" si="284"/>
        <v>84.965000000000003</v>
      </c>
    </row>
    <row r="1002" spans="1:8" ht="56.25" x14ac:dyDescent="0.25">
      <c r="A1002" s="16" t="s">
        <v>601</v>
      </c>
      <c r="B1002" s="8" t="s">
        <v>196</v>
      </c>
      <c r="C1002" s="8" t="s">
        <v>6</v>
      </c>
      <c r="D1002" s="6" t="s">
        <v>602</v>
      </c>
      <c r="E1002" s="7"/>
      <c r="F1002" s="25">
        <f>F1003</f>
        <v>2000</v>
      </c>
      <c r="G1002" s="46">
        <f t="shared" ref="G1002" si="297">G1003</f>
        <v>1699.3</v>
      </c>
      <c r="H1002" s="59">
        <f t="shared" si="284"/>
        <v>84.965000000000003</v>
      </c>
    </row>
    <row r="1003" spans="1:8" ht="18.75" x14ac:dyDescent="0.25">
      <c r="A1003" s="16" t="s">
        <v>603</v>
      </c>
      <c r="B1003" s="8" t="s">
        <v>196</v>
      </c>
      <c r="C1003" s="8" t="s">
        <v>6</v>
      </c>
      <c r="D1003" s="6" t="s">
        <v>604</v>
      </c>
      <c r="E1003" s="7"/>
      <c r="F1003" s="25">
        <f>F1004</f>
        <v>2000</v>
      </c>
      <c r="G1003" s="46">
        <f t="shared" ref="G1003" si="298">G1004</f>
        <v>1699.3</v>
      </c>
      <c r="H1003" s="59">
        <f t="shared" si="284"/>
        <v>84.965000000000003</v>
      </c>
    </row>
    <row r="1004" spans="1:8" ht="56.25" x14ac:dyDescent="0.25">
      <c r="A1004" s="16" t="s">
        <v>29</v>
      </c>
      <c r="B1004" s="8" t="s">
        <v>196</v>
      </c>
      <c r="C1004" s="8" t="s">
        <v>6</v>
      </c>
      <c r="D1004" s="6" t="s">
        <v>604</v>
      </c>
      <c r="E1004" s="6" t="s">
        <v>30</v>
      </c>
      <c r="F1004" s="25">
        <f>F1005</f>
        <v>2000</v>
      </c>
      <c r="G1004" s="46">
        <f t="shared" ref="G1004" si="299">G1005</f>
        <v>1699.3</v>
      </c>
      <c r="H1004" s="59">
        <f t="shared" si="284"/>
        <v>84.965000000000003</v>
      </c>
    </row>
    <row r="1005" spans="1:8" ht="56.25" x14ac:dyDescent="0.25">
      <c r="A1005" s="16" t="s">
        <v>31</v>
      </c>
      <c r="B1005" s="8" t="s">
        <v>196</v>
      </c>
      <c r="C1005" s="8" t="s">
        <v>6</v>
      </c>
      <c r="D1005" s="6" t="s">
        <v>604</v>
      </c>
      <c r="E1005" s="6" t="s">
        <v>32</v>
      </c>
      <c r="F1005" s="25">
        <f>2000</f>
        <v>2000</v>
      </c>
      <c r="G1005" s="47">
        <v>1699.3</v>
      </c>
      <c r="H1005" s="59">
        <f t="shared" si="284"/>
        <v>84.965000000000003</v>
      </c>
    </row>
    <row r="1006" spans="1:8" ht="37.5" x14ac:dyDescent="0.25">
      <c r="A1006" s="16" t="s">
        <v>605</v>
      </c>
      <c r="B1006" s="8" t="s">
        <v>196</v>
      </c>
      <c r="C1006" s="8" t="s">
        <v>34</v>
      </c>
      <c r="D1006" s="9"/>
      <c r="E1006" s="9"/>
      <c r="F1006" s="25">
        <f>F1007</f>
        <v>13425.6</v>
      </c>
      <c r="G1006" s="46">
        <f t="shared" ref="G1006" si="300">G1007</f>
        <v>13415.6</v>
      </c>
      <c r="H1006" s="59">
        <f t="shared" si="284"/>
        <v>99.925515433202236</v>
      </c>
    </row>
    <row r="1007" spans="1:8" ht="18.75" x14ac:dyDescent="0.25">
      <c r="A1007" s="16" t="s">
        <v>83</v>
      </c>
      <c r="B1007" s="8" t="s">
        <v>196</v>
      </c>
      <c r="C1007" s="8" t="s">
        <v>34</v>
      </c>
      <c r="D1007" s="8" t="s">
        <v>84</v>
      </c>
      <c r="E1007" s="8"/>
      <c r="F1007" s="25">
        <f>F1008</f>
        <v>13425.6</v>
      </c>
      <c r="G1007" s="46">
        <f t="shared" ref="G1007" si="301">G1008</f>
        <v>13415.6</v>
      </c>
      <c r="H1007" s="59">
        <f t="shared" si="284"/>
        <v>99.925515433202236</v>
      </c>
    </row>
    <row r="1008" spans="1:8" ht="18.75" x14ac:dyDescent="0.25">
      <c r="A1008" s="16" t="s">
        <v>11</v>
      </c>
      <c r="B1008" s="8" t="s">
        <v>196</v>
      </c>
      <c r="C1008" s="8" t="s">
        <v>34</v>
      </c>
      <c r="D1008" s="6" t="s">
        <v>588</v>
      </c>
      <c r="E1008" s="6"/>
      <c r="F1008" s="25">
        <f>F1009</f>
        <v>13425.6</v>
      </c>
      <c r="G1008" s="46">
        <f t="shared" ref="G1008" si="302">G1009</f>
        <v>13415.6</v>
      </c>
      <c r="H1008" s="59">
        <f t="shared" si="284"/>
        <v>99.925515433202236</v>
      </c>
    </row>
    <row r="1009" spans="1:8" ht="56.25" x14ac:dyDescent="0.25">
      <c r="A1009" s="16" t="s">
        <v>13</v>
      </c>
      <c r="B1009" s="8" t="s">
        <v>196</v>
      </c>
      <c r="C1009" s="8" t="s">
        <v>34</v>
      </c>
      <c r="D1009" s="6" t="s">
        <v>589</v>
      </c>
      <c r="E1009" s="7"/>
      <c r="F1009" s="25">
        <f>F1010</f>
        <v>13425.6</v>
      </c>
      <c r="G1009" s="46">
        <f t="shared" ref="G1009" si="303">G1010</f>
        <v>13415.6</v>
      </c>
      <c r="H1009" s="59">
        <f t="shared" si="284"/>
        <v>99.925515433202236</v>
      </c>
    </row>
    <row r="1010" spans="1:8" ht="37.5" x14ac:dyDescent="0.25">
      <c r="A1010" s="16" t="s">
        <v>47</v>
      </c>
      <c r="B1010" s="8" t="s">
        <v>196</v>
      </c>
      <c r="C1010" s="8" t="s">
        <v>34</v>
      </c>
      <c r="D1010" s="6" t="s">
        <v>606</v>
      </c>
      <c r="E1010" s="7"/>
      <c r="F1010" s="25">
        <f>F1011+F1013+F1015</f>
        <v>13425.6</v>
      </c>
      <c r="G1010" s="46">
        <f t="shared" ref="G1010" si="304">G1011+G1013+G1015</f>
        <v>13415.6</v>
      </c>
      <c r="H1010" s="59">
        <f t="shared" si="284"/>
        <v>99.925515433202236</v>
      </c>
    </row>
    <row r="1011" spans="1:8" ht="112.5" x14ac:dyDescent="0.25">
      <c r="A1011" s="16" t="s">
        <v>17</v>
      </c>
      <c r="B1011" s="8" t="s">
        <v>196</v>
      </c>
      <c r="C1011" s="8" t="s">
        <v>34</v>
      </c>
      <c r="D1011" s="6" t="s">
        <v>606</v>
      </c>
      <c r="E1011" s="6" t="s">
        <v>18</v>
      </c>
      <c r="F1011" s="25">
        <f>F1012</f>
        <v>11976.8</v>
      </c>
      <c r="G1011" s="46">
        <f t="shared" ref="G1011" si="305">G1012</f>
        <v>11976.8</v>
      </c>
      <c r="H1011" s="59">
        <f t="shared" si="284"/>
        <v>100</v>
      </c>
    </row>
    <row r="1012" spans="1:8" ht="37.5" x14ac:dyDescent="0.25">
      <c r="A1012" s="16" t="s">
        <v>117</v>
      </c>
      <c r="B1012" s="8" t="s">
        <v>196</v>
      </c>
      <c r="C1012" s="8" t="s">
        <v>34</v>
      </c>
      <c r="D1012" s="6" t="s">
        <v>606</v>
      </c>
      <c r="E1012" s="6" t="s">
        <v>118</v>
      </c>
      <c r="F1012" s="25">
        <v>11976.8</v>
      </c>
      <c r="G1012" s="47">
        <v>11976.8</v>
      </c>
      <c r="H1012" s="59">
        <f t="shared" si="284"/>
        <v>100</v>
      </c>
    </row>
    <row r="1013" spans="1:8" ht="56.25" x14ac:dyDescent="0.25">
      <c r="A1013" s="16" t="s">
        <v>29</v>
      </c>
      <c r="B1013" s="8" t="s">
        <v>196</v>
      </c>
      <c r="C1013" s="8" t="s">
        <v>34</v>
      </c>
      <c r="D1013" s="6" t="s">
        <v>606</v>
      </c>
      <c r="E1013" s="6" t="s">
        <v>30</v>
      </c>
      <c r="F1013" s="25">
        <f>F1014</f>
        <v>1447.1</v>
      </c>
      <c r="G1013" s="46">
        <f t="shared" ref="G1013" si="306">G1014</f>
        <v>1437.1</v>
      </c>
      <c r="H1013" s="59">
        <f t="shared" si="284"/>
        <v>99.308962753092388</v>
      </c>
    </row>
    <row r="1014" spans="1:8" ht="56.25" x14ac:dyDescent="0.25">
      <c r="A1014" s="16" t="s">
        <v>31</v>
      </c>
      <c r="B1014" s="8" t="s">
        <v>196</v>
      </c>
      <c r="C1014" s="8" t="s">
        <v>34</v>
      </c>
      <c r="D1014" s="6" t="s">
        <v>606</v>
      </c>
      <c r="E1014" s="6" t="s">
        <v>32</v>
      </c>
      <c r="F1014" s="25">
        <v>1447.1</v>
      </c>
      <c r="G1014" s="47">
        <v>1437.1</v>
      </c>
      <c r="H1014" s="59">
        <f t="shared" si="284"/>
        <v>99.308962753092388</v>
      </c>
    </row>
    <row r="1015" spans="1:8" ht="18.75" x14ac:dyDescent="0.25">
      <c r="A1015" s="16" t="s">
        <v>43</v>
      </c>
      <c r="B1015" s="8" t="s">
        <v>196</v>
      </c>
      <c r="C1015" s="8" t="s">
        <v>34</v>
      </c>
      <c r="D1015" s="6" t="s">
        <v>606</v>
      </c>
      <c r="E1015" s="6" t="s">
        <v>44</v>
      </c>
      <c r="F1015" s="25">
        <f>F1016</f>
        <v>1.7</v>
      </c>
      <c r="G1015" s="46">
        <f t="shared" ref="G1015" si="307">G1016</f>
        <v>1.7</v>
      </c>
      <c r="H1015" s="59">
        <f t="shared" si="284"/>
        <v>100</v>
      </c>
    </row>
    <row r="1016" spans="1:8" ht="19.5" thickBot="1" x14ac:dyDescent="0.3">
      <c r="A1016" s="61" t="s">
        <v>45</v>
      </c>
      <c r="B1016" s="10" t="s">
        <v>196</v>
      </c>
      <c r="C1016" s="10" t="s">
        <v>34</v>
      </c>
      <c r="D1016" s="11" t="s">
        <v>606</v>
      </c>
      <c r="E1016" s="11" t="s">
        <v>46</v>
      </c>
      <c r="F1016" s="26">
        <v>1.7</v>
      </c>
      <c r="G1016" s="49">
        <v>1.7</v>
      </c>
      <c r="H1016" s="66">
        <f t="shared" si="284"/>
        <v>100</v>
      </c>
    </row>
    <row r="1017" spans="1:8" ht="19.5" thickBot="1" x14ac:dyDescent="0.3">
      <c r="A1017" s="20" t="s">
        <v>607</v>
      </c>
      <c r="B1017" s="21" t="s">
        <v>147</v>
      </c>
      <c r="C1017" s="21"/>
      <c r="D1017" s="21"/>
      <c r="E1017" s="21"/>
      <c r="F1017" s="29">
        <f t="shared" ref="F1017:F1023" si="308">F1018</f>
        <v>11514</v>
      </c>
      <c r="G1017" s="42">
        <f t="shared" ref="G1017" si="309">G1018</f>
        <v>11278.1</v>
      </c>
      <c r="H1017" s="68">
        <f t="shared" si="284"/>
        <v>97.951189855827693</v>
      </c>
    </row>
    <row r="1018" spans="1:8" ht="18.75" x14ac:dyDescent="0.25">
      <c r="A1018" s="58" t="s">
        <v>608</v>
      </c>
      <c r="B1018" s="5" t="s">
        <v>147</v>
      </c>
      <c r="C1018" s="5" t="s">
        <v>147</v>
      </c>
      <c r="D1018" s="12"/>
      <c r="E1018" s="12"/>
      <c r="F1018" s="24">
        <f t="shared" si="308"/>
        <v>11514</v>
      </c>
      <c r="G1018" s="45">
        <f t="shared" ref="G1018" si="310">G1019</f>
        <v>11278.1</v>
      </c>
      <c r="H1018" s="65">
        <f t="shared" si="284"/>
        <v>97.951189855827693</v>
      </c>
    </row>
    <row r="1019" spans="1:8" ht="37.5" x14ac:dyDescent="0.25">
      <c r="A1019" s="16" t="s">
        <v>609</v>
      </c>
      <c r="B1019" s="8" t="s">
        <v>147</v>
      </c>
      <c r="C1019" s="8" t="s">
        <v>147</v>
      </c>
      <c r="D1019" s="8" t="s">
        <v>610</v>
      </c>
      <c r="E1019" s="8"/>
      <c r="F1019" s="25">
        <f t="shared" si="308"/>
        <v>11514</v>
      </c>
      <c r="G1019" s="46">
        <f t="shared" ref="G1019" si="311">G1020</f>
        <v>11278.1</v>
      </c>
      <c r="H1019" s="59">
        <f t="shared" si="284"/>
        <v>97.951189855827693</v>
      </c>
    </row>
    <row r="1020" spans="1:8" ht="37.5" x14ac:dyDescent="0.25">
      <c r="A1020" s="16" t="s">
        <v>611</v>
      </c>
      <c r="B1020" s="8" t="s">
        <v>147</v>
      </c>
      <c r="C1020" s="8" t="s">
        <v>147</v>
      </c>
      <c r="D1020" s="6" t="s">
        <v>612</v>
      </c>
      <c r="E1020" s="6"/>
      <c r="F1020" s="25">
        <f t="shared" si="308"/>
        <v>11514</v>
      </c>
      <c r="G1020" s="46">
        <f t="shared" ref="G1020" si="312">G1021</f>
        <v>11278.1</v>
      </c>
      <c r="H1020" s="59">
        <f t="shared" si="284"/>
        <v>97.951189855827693</v>
      </c>
    </row>
    <row r="1021" spans="1:8" ht="56.25" x14ac:dyDescent="0.25">
      <c r="A1021" s="16" t="s">
        <v>613</v>
      </c>
      <c r="B1021" s="8" t="s">
        <v>147</v>
      </c>
      <c r="C1021" s="8" t="s">
        <v>147</v>
      </c>
      <c r="D1021" s="6" t="s">
        <v>614</v>
      </c>
      <c r="E1021" s="7"/>
      <c r="F1021" s="25">
        <f t="shared" si="308"/>
        <v>11514</v>
      </c>
      <c r="G1021" s="46">
        <f t="shared" ref="G1021" si="313">G1022</f>
        <v>11278.1</v>
      </c>
      <c r="H1021" s="59">
        <f t="shared" si="284"/>
        <v>97.951189855827693</v>
      </c>
    </row>
    <row r="1022" spans="1:8" ht="112.5" x14ac:dyDescent="0.25">
      <c r="A1022" s="16" t="s">
        <v>615</v>
      </c>
      <c r="B1022" s="8" t="s">
        <v>147</v>
      </c>
      <c r="C1022" s="8" t="s">
        <v>147</v>
      </c>
      <c r="D1022" s="6" t="s">
        <v>616</v>
      </c>
      <c r="E1022" s="7"/>
      <c r="F1022" s="25">
        <f t="shared" si="308"/>
        <v>11514</v>
      </c>
      <c r="G1022" s="46">
        <f t="shared" ref="G1022" si="314">G1023</f>
        <v>11278.1</v>
      </c>
      <c r="H1022" s="59">
        <f t="shared" si="284"/>
        <v>97.951189855827693</v>
      </c>
    </row>
    <row r="1023" spans="1:8" ht="37.5" x14ac:dyDescent="0.25">
      <c r="A1023" s="16" t="s">
        <v>545</v>
      </c>
      <c r="B1023" s="8" t="s">
        <v>147</v>
      </c>
      <c r="C1023" s="8" t="s">
        <v>147</v>
      </c>
      <c r="D1023" s="6" t="s">
        <v>616</v>
      </c>
      <c r="E1023" s="6" t="s">
        <v>546</v>
      </c>
      <c r="F1023" s="25">
        <f t="shared" si="308"/>
        <v>11514</v>
      </c>
      <c r="G1023" s="46">
        <f t="shared" ref="G1023" si="315">G1024</f>
        <v>11278.1</v>
      </c>
      <c r="H1023" s="59">
        <f t="shared" si="284"/>
        <v>97.951189855827693</v>
      </c>
    </row>
    <row r="1024" spans="1:8" ht="38.25" thickBot="1" x14ac:dyDescent="0.3">
      <c r="A1024" s="61" t="s">
        <v>547</v>
      </c>
      <c r="B1024" s="10" t="s">
        <v>147</v>
      </c>
      <c r="C1024" s="10" t="s">
        <v>147</v>
      </c>
      <c r="D1024" s="11" t="s">
        <v>616</v>
      </c>
      <c r="E1024" s="11" t="s">
        <v>548</v>
      </c>
      <c r="F1024" s="26">
        <f>11514</f>
        <v>11514</v>
      </c>
      <c r="G1024" s="49">
        <v>11278.1</v>
      </c>
      <c r="H1024" s="66">
        <f t="shared" si="284"/>
        <v>97.951189855827693</v>
      </c>
    </row>
    <row r="1025" spans="1:8" ht="19.5" thickBot="1" x14ac:dyDescent="0.3">
      <c r="A1025" s="20" t="s">
        <v>617</v>
      </c>
      <c r="B1025" s="21" t="s">
        <v>229</v>
      </c>
      <c r="C1025" s="21"/>
      <c r="D1025" s="21"/>
      <c r="E1025" s="21"/>
      <c r="F1025" s="29">
        <f>F1026+F1033+F1054</f>
        <v>355643.4</v>
      </c>
      <c r="G1025" s="42">
        <f>G1026+G1033+G1054</f>
        <v>351960.19999999995</v>
      </c>
      <c r="H1025" s="68">
        <f t="shared" si="284"/>
        <v>98.964355868828136</v>
      </c>
    </row>
    <row r="1026" spans="1:8" ht="18.75" x14ac:dyDescent="0.25">
      <c r="A1026" s="58" t="s">
        <v>618</v>
      </c>
      <c r="B1026" s="5" t="s">
        <v>229</v>
      </c>
      <c r="C1026" s="5" t="s">
        <v>6</v>
      </c>
      <c r="D1026" s="12"/>
      <c r="E1026" s="12"/>
      <c r="F1026" s="24">
        <f t="shared" ref="F1026:F1031" si="316">F1027</f>
        <v>29500</v>
      </c>
      <c r="G1026" s="45">
        <f t="shared" ref="G1026" si="317">G1027</f>
        <v>26525.3</v>
      </c>
      <c r="H1026" s="65">
        <f t="shared" si="284"/>
        <v>89.916271186440682</v>
      </c>
    </row>
    <row r="1027" spans="1:8" ht="37.5" x14ac:dyDescent="0.25">
      <c r="A1027" s="16" t="s">
        <v>395</v>
      </c>
      <c r="B1027" s="8" t="s">
        <v>229</v>
      </c>
      <c r="C1027" s="8" t="s">
        <v>6</v>
      </c>
      <c r="D1027" s="8" t="s">
        <v>396</v>
      </c>
      <c r="E1027" s="8"/>
      <c r="F1027" s="25">
        <f t="shared" si="316"/>
        <v>29500</v>
      </c>
      <c r="G1027" s="46">
        <f t="shared" ref="G1027" si="318">G1028</f>
        <v>26525.3</v>
      </c>
      <c r="H1027" s="59">
        <f t="shared" si="284"/>
        <v>89.916271186440682</v>
      </c>
    </row>
    <row r="1028" spans="1:8" ht="37.5" x14ac:dyDescent="0.25">
      <c r="A1028" s="16" t="s">
        <v>397</v>
      </c>
      <c r="B1028" s="8" t="s">
        <v>229</v>
      </c>
      <c r="C1028" s="8" t="s">
        <v>6</v>
      </c>
      <c r="D1028" s="6" t="s">
        <v>398</v>
      </c>
      <c r="E1028" s="6"/>
      <c r="F1028" s="25">
        <f t="shared" si="316"/>
        <v>29500</v>
      </c>
      <c r="G1028" s="46">
        <f t="shared" ref="G1028" si="319">G1029</f>
        <v>26525.3</v>
      </c>
      <c r="H1028" s="59">
        <f t="shared" si="284"/>
        <v>89.916271186440682</v>
      </c>
    </row>
    <row r="1029" spans="1:8" ht="75" x14ac:dyDescent="0.25">
      <c r="A1029" s="16" t="s">
        <v>619</v>
      </c>
      <c r="B1029" s="8" t="s">
        <v>229</v>
      </c>
      <c r="C1029" s="8" t="s">
        <v>6</v>
      </c>
      <c r="D1029" s="6" t="s">
        <v>620</v>
      </c>
      <c r="E1029" s="7"/>
      <c r="F1029" s="25">
        <f t="shared" si="316"/>
        <v>29500</v>
      </c>
      <c r="G1029" s="46">
        <f t="shared" ref="G1029" si="320">G1030</f>
        <v>26525.3</v>
      </c>
      <c r="H1029" s="59">
        <f t="shared" si="284"/>
        <v>89.916271186440682</v>
      </c>
    </row>
    <row r="1030" spans="1:8" ht="56.25" x14ac:dyDescent="0.25">
      <c r="A1030" s="16" t="s">
        <v>621</v>
      </c>
      <c r="B1030" s="8" t="s">
        <v>229</v>
      </c>
      <c r="C1030" s="8" t="s">
        <v>6</v>
      </c>
      <c r="D1030" s="6" t="s">
        <v>622</v>
      </c>
      <c r="E1030" s="7"/>
      <c r="F1030" s="25">
        <f t="shared" si="316"/>
        <v>29500</v>
      </c>
      <c r="G1030" s="46">
        <f t="shared" ref="G1030" si="321">G1031</f>
        <v>26525.3</v>
      </c>
      <c r="H1030" s="59">
        <f t="shared" si="284"/>
        <v>89.916271186440682</v>
      </c>
    </row>
    <row r="1031" spans="1:8" ht="37.5" x14ac:dyDescent="0.25">
      <c r="A1031" s="16" t="s">
        <v>545</v>
      </c>
      <c r="B1031" s="8" t="s">
        <v>229</v>
      </c>
      <c r="C1031" s="8" t="s">
        <v>6</v>
      </c>
      <c r="D1031" s="6" t="s">
        <v>622</v>
      </c>
      <c r="E1031" s="6" t="s">
        <v>546</v>
      </c>
      <c r="F1031" s="25">
        <f t="shared" si="316"/>
        <v>29500</v>
      </c>
      <c r="G1031" s="46">
        <f t="shared" ref="G1031" si="322">G1032</f>
        <v>26525.3</v>
      </c>
      <c r="H1031" s="59">
        <f t="shared" si="284"/>
        <v>89.916271186440682</v>
      </c>
    </row>
    <row r="1032" spans="1:8" ht="37.5" x14ac:dyDescent="0.25">
      <c r="A1032" s="16" t="s">
        <v>623</v>
      </c>
      <c r="B1032" s="8" t="s">
        <v>229</v>
      </c>
      <c r="C1032" s="8" t="s">
        <v>6</v>
      </c>
      <c r="D1032" s="6" t="s">
        <v>622</v>
      </c>
      <c r="E1032" s="6" t="s">
        <v>624</v>
      </c>
      <c r="F1032" s="25">
        <f>29500</f>
        <v>29500</v>
      </c>
      <c r="G1032" s="47">
        <v>26525.3</v>
      </c>
      <c r="H1032" s="59">
        <f t="shared" si="284"/>
        <v>89.916271186440682</v>
      </c>
    </row>
    <row r="1033" spans="1:8" ht="18.75" x14ac:dyDescent="0.25">
      <c r="A1033" s="16" t="s">
        <v>625</v>
      </c>
      <c r="B1033" s="8" t="s">
        <v>229</v>
      </c>
      <c r="C1033" s="8" t="s">
        <v>22</v>
      </c>
      <c r="D1033" s="9"/>
      <c r="E1033" s="9"/>
      <c r="F1033" s="25">
        <f>F1034+F1040</f>
        <v>149056.5</v>
      </c>
      <c r="G1033" s="25">
        <f>G1034+G1040</f>
        <v>148692.9</v>
      </c>
      <c r="H1033" s="59">
        <f t="shared" si="284"/>
        <v>99.756065652957091</v>
      </c>
    </row>
    <row r="1034" spans="1:8" ht="37.5" x14ac:dyDescent="0.25">
      <c r="A1034" s="16" t="s">
        <v>395</v>
      </c>
      <c r="B1034" s="8" t="s">
        <v>229</v>
      </c>
      <c r="C1034" s="8" t="s">
        <v>22</v>
      </c>
      <c r="D1034" s="8" t="s">
        <v>396</v>
      </c>
      <c r="E1034" s="8"/>
      <c r="F1034" s="25">
        <f t="shared" ref="F1034:G1037" si="323">F1035</f>
        <v>140811</v>
      </c>
      <c r="G1034" s="25">
        <f t="shared" si="323"/>
        <v>140607.4</v>
      </c>
      <c r="H1034" s="59">
        <f t="shared" si="284"/>
        <v>99.85540902344276</v>
      </c>
    </row>
    <row r="1035" spans="1:8" ht="37.5" x14ac:dyDescent="0.25">
      <c r="A1035" s="16" t="s">
        <v>397</v>
      </c>
      <c r="B1035" s="8" t="s">
        <v>229</v>
      </c>
      <c r="C1035" s="8" t="s">
        <v>22</v>
      </c>
      <c r="D1035" s="6" t="s">
        <v>398</v>
      </c>
      <c r="E1035" s="6"/>
      <c r="F1035" s="25">
        <f t="shared" si="323"/>
        <v>140811</v>
      </c>
      <c r="G1035" s="25">
        <f t="shared" si="323"/>
        <v>140607.4</v>
      </c>
      <c r="H1035" s="59">
        <f t="shared" si="284"/>
        <v>99.85540902344276</v>
      </c>
    </row>
    <row r="1036" spans="1:8" ht="93.75" x14ac:dyDescent="0.25">
      <c r="A1036" s="16" t="s">
        <v>399</v>
      </c>
      <c r="B1036" s="8" t="s">
        <v>229</v>
      </c>
      <c r="C1036" s="8" t="s">
        <v>22</v>
      </c>
      <c r="D1036" s="6" t="s">
        <v>400</v>
      </c>
      <c r="E1036" s="7"/>
      <c r="F1036" s="25">
        <f t="shared" si="323"/>
        <v>140811</v>
      </c>
      <c r="G1036" s="25">
        <f t="shared" si="323"/>
        <v>140607.4</v>
      </c>
      <c r="H1036" s="59">
        <f t="shared" si="284"/>
        <v>99.85540902344276</v>
      </c>
    </row>
    <row r="1037" spans="1:8" ht="56.25" x14ac:dyDescent="0.25">
      <c r="A1037" s="16" t="s">
        <v>626</v>
      </c>
      <c r="B1037" s="8" t="s">
        <v>229</v>
      </c>
      <c r="C1037" s="8" t="s">
        <v>22</v>
      </c>
      <c r="D1037" s="6" t="s">
        <v>627</v>
      </c>
      <c r="E1037" s="7"/>
      <c r="F1037" s="25">
        <f t="shared" si="323"/>
        <v>140811</v>
      </c>
      <c r="G1037" s="25">
        <f t="shared" si="323"/>
        <v>140607.4</v>
      </c>
      <c r="H1037" s="59">
        <f t="shared" si="284"/>
        <v>99.85540902344276</v>
      </c>
    </row>
    <row r="1038" spans="1:8" ht="37.5" x14ac:dyDescent="0.25">
      <c r="A1038" s="16" t="s">
        <v>545</v>
      </c>
      <c r="B1038" s="8" t="s">
        <v>229</v>
      </c>
      <c r="C1038" s="8" t="s">
        <v>22</v>
      </c>
      <c r="D1038" s="6" t="s">
        <v>627</v>
      </c>
      <c r="E1038" s="6" t="s">
        <v>546</v>
      </c>
      <c r="F1038" s="25">
        <f>F1039</f>
        <v>140811</v>
      </c>
      <c r="G1038" s="46">
        <f t="shared" ref="G1038" si="324">G1039</f>
        <v>140607.4</v>
      </c>
      <c r="H1038" s="59">
        <f t="shared" si="284"/>
        <v>99.85540902344276</v>
      </c>
    </row>
    <row r="1039" spans="1:8" ht="37.5" x14ac:dyDescent="0.25">
      <c r="A1039" s="16" t="s">
        <v>547</v>
      </c>
      <c r="B1039" s="8" t="s">
        <v>229</v>
      </c>
      <c r="C1039" s="8" t="s">
        <v>22</v>
      </c>
      <c r="D1039" s="6" t="s">
        <v>627</v>
      </c>
      <c r="E1039" s="6" t="s">
        <v>548</v>
      </c>
      <c r="F1039" s="25">
        <v>140811</v>
      </c>
      <c r="G1039" s="47">
        <v>140607.4</v>
      </c>
      <c r="H1039" s="59">
        <f t="shared" si="284"/>
        <v>99.85540902344276</v>
      </c>
    </row>
    <row r="1040" spans="1:8" ht="18.75" x14ac:dyDescent="0.25">
      <c r="A1040" s="16" t="s">
        <v>247</v>
      </c>
      <c r="B1040" s="8" t="s">
        <v>229</v>
      </c>
      <c r="C1040" s="8" t="s">
        <v>22</v>
      </c>
      <c r="D1040" s="8" t="s">
        <v>248</v>
      </c>
      <c r="E1040" s="8"/>
      <c r="F1040" s="25">
        <f>F1041+F1046</f>
        <v>8245.5</v>
      </c>
      <c r="G1040" s="25">
        <f>G1041+G1046</f>
        <v>8085.5</v>
      </c>
      <c r="H1040" s="59">
        <f t="shared" ref="H1040:H1103" si="325">G1040/F1040*100</f>
        <v>98.059547632041728</v>
      </c>
    </row>
    <row r="1041" spans="1:8" ht="56.25" x14ac:dyDescent="0.25">
      <c r="A1041" s="16" t="s">
        <v>634</v>
      </c>
      <c r="B1041" s="8" t="s">
        <v>229</v>
      </c>
      <c r="C1041" s="8" t="s">
        <v>22</v>
      </c>
      <c r="D1041" s="6" t="s">
        <v>635</v>
      </c>
      <c r="E1041" s="6"/>
      <c r="F1041" s="25">
        <f t="shared" ref="F1041:G1043" si="326">F1042</f>
        <v>5747.5</v>
      </c>
      <c r="G1041" s="25">
        <f t="shared" si="326"/>
        <v>5747.1</v>
      </c>
      <c r="H1041" s="59">
        <f t="shared" si="325"/>
        <v>99.993040452370607</v>
      </c>
    </row>
    <row r="1042" spans="1:8" ht="93.75" x14ac:dyDescent="0.25">
      <c r="A1042" s="16" t="s">
        <v>636</v>
      </c>
      <c r="B1042" s="8" t="s">
        <v>229</v>
      </c>
      <c r="C1042" s="8" t="s">
        <v>22</v>
      </c>
      <c r="D1042" s="6" t="s">
        <v>637</v>
      </c>
      <c r="E1042" s="7"/>
      <c r="F1042" s="25">
        <f t="shared" si="326"/>
        <v>5747.5</v>
      </c>
      <c r="G1042" s="25">
        <f t="shared" si="326"/>
        <v>5747.1</v>
      </c>
      <c r="H1042" s="59">
        <f t="shared" si="325"/>
        <v>99.993040452370607</v>
      </c>
    </row>
    <row r="1043" spans="1:8" ht="37.5" x14ac:dyDescent="0.25">
      <c r="A1043" s="16" t="s">
        <v>638</v>
      </c>
      <c r="B1043" s="8" t="s">
        <v>229</v>
      </c>
      <c r="C1043" s="8" t="s">
        <v>22</v>
      </c>
      <c r="D1043" s="6" t="s">
        <v>639</v>
      </c>
      <c r="E1043" s="7"/>
      <c r="F1043" s="25">
        <f t="shared" si="326"/>
        <v>5747.5</v>
      </c>
      <c r="G1043" s="25">
        <f t="shared" si="326"/>
        <v>5747.1</v>
      </c>
      <c r="H1043" s="59">
        <f t="shared" si="325"/>
        <v>99.993040452370607</v>
      </c>
    </row>
    <row r="1044" spans="1:8" ht="37.5" x14ac:dyDescent="0.25">
      <c r="A1044" s="16" t="s">
        <v>545</v>
      </c>
      <c r="B1044" s="8" t="s">
        <v>229</v>
      </c>
      <c r="C1044" s="8" t="s">
        <v>22</v>
      </c>
      <c r="D1044" s="6" t="s">
        <v>639</v>
      </c>
      <c r="E1044" s="6" t="s">
        <v>546</v>
      </c>
      <c r="F1044" s="25">
        <f>F1045</f>
        <v>5747.5</v>
      </c>
      <c r="G1044" s="46">
        <f t="shared" ref="G1044" si="327">G1045</f>
        <v>5747.1</v>
      </c>
      <c r="H1044" s="59">
        <f t="shared" si="325"/>
        <v>99.993040452370607</v>
      </c>
    </row>
    <row r="1045" spans="1:8" ht="37.5" x14ac:dyDescent="0.25">
      <c r="A1045" s="16" t="s">
        <v>547</v>
      </c>
      <c r="B1045" s="8" t="s">
        <v>229</v>
      </c>
      <c r="C1045" s="8" t="s">
        <v>22</v>
      </c>
      <c r="D1045" s="6" t="s">
        <v>639</v>
      </c>
      <c r="E1045" s="6" t="s">
        <v>548</v>
      </c>
      <c r="F1045" s="25">
        <v>5747.5</v>
      </c>
      <c r="G1045" s="47">
        <v>5747.1</v>
      </c>
      <c r="H1045" s="59">
        <f t="shared" si="325"/>
        <v>99.993040452370607</v>
      </c>
    </row>
    <row r="1046" spans="1:8" ht="75" x14ac:dyDescent="0.25">
      <c r="A1046" s="16" t="s">
        <v>640</v>
      </c>
      <c r="B1046" s="8" t="s">
        <v>229</v>
      </c>
      <c r="C1046" s="8" t="s">
        <v>22</v>
      </c>
      <c r="D1046" s="6" t="s">
        <v>641</v>
      </c>
      <c r="E1046" s="6"/>
      <c r="F1046" s="25">
        <f>F1047</f>
        <v>2498</v>
      </c>
      <c r="G1046" s="46">
        <f t="shared" ref="G1046" si="328">G1047</f>
        <v>2338.4</v>
      </c>
      <c r="H1046" s="59">
        <f t="shared" si="325"/>
        <v>93.61088871096878</v>
      </c>
    </row>
    <row r="1047" spans="1:8" ht="150" x14ac:dyDescent="0.25">
      <c r="A1047" s="16" t="s">
        <v>642</v>
      </c>
      <c r="B1047" s="8" t="s">
        <v>229</v>
      </c>
      <c r="C1047" s="8" t="s">
        <v>22</v>
      </c>
      <c r="D1047" s="6" t="s">
        <v>643</v>
      </c>
      <c r="E1047" s="7"/>
      <c r="F1047" s="25">
        <f>F1048+F1051</f>
        <v>2498</v>
      </c>
      <c r="G1047" s="46">
        <f t="shared" ref="G1047" si="329">G1048+G1051</f>
        <v>2338.4</v>
      </c>
      <c r="H1047" s="59">
        <f t="shared" si="325"/>
        <v>93.61088871096878</v>
      </c>
    </row>
    <row r="1048" spans="1:8" ht="75" x14ac:dyDescent="0.25">
      <c r="A1048" s="16" t="s">
        <v>644</v>
      </c>
      <c r="B1048" s="8" t="s">
        <v>229</v>
      </c>
      <c r="C1048" s="8" t="s">
        <v>22</v>
      </c>
      <c r="D1048" s="6" t="s">
        <v>645</v>
      </c>
      <c r="E1048" s="7"/>
      <c r="F1048" s="25">
        <f>F1049</f>
        <v>1247</v>
      </c>
      <c r="G1048" s="46">
        <f t="shared" ref="G1048" si="330">G1049</f>
        <v>1169.2</v>
      </c>
      <c r="H1048" s="59">
        <f t="shared" si="325"/>
        <v>93.761026463512437</v>
      </c>
    </row>
    <row r="1049" spans="1:8" ht="37.5" x14ac:dyDescent="0.25">
      <c r="A1049" s="16" t="s">
        <v>545</v>
      </c>
      <c r="B1049" s="8" t="s">
        <v>229</v>
      </c>
      <c r="C1049" s="8" t="s">
        <v>22</v>
      </c>
      <c r="D1049" s="6" t="s">
        <v>645</v>
      </c>
      <c r="E1049" s="6" t="s">
        <v>546</v>
      </c>
      <c r="F1049" s="25">
        <f>F1050</f>
        <v>1247</v>
      </c>
      <c r="G1049" s="46">
        <f t="shared" ref="G1049" si="331">G1050</f>
        <v>1169.2</v>
      </c>
      <c r="H1049" s="59">
        <f t="shared" si="325"/>
        <v>93.761026463512437</v>
      </c>
    </row>
    <row r="1050" spans="1:8" ht="37.5" x14ac:dyDescent="0.25">
      <c r="A1050" s="16" t="s">
        <v>547</v>
      </c>
      <c r="B1050" s="8" t="s">
        <v>229</v>
      </c>
      <c r="C1050" s="8" t="s">
        <v>22</v>
      </c>
      <c r="D1050" s="6" t="s">
        <v>645</v>
      </c>
      <c r="E1050" s="6" t="s">
        <v>548</v>
      </c>
      <c r="F1050" s="25">
        <v>1247</v>
      </c>
      <c r="G1050" s="47">
        <v>1169.2</v>
      </c>
      <c r="H1050" s="59">
        <f t="shared" si="325"/>
        <v>93.761026463512437</v>
      </c>
    </row>
    <row r="1051" spans="1:8" ht="93.75" x14ac:dyDescent="0.25">
      <c r="A1051" s="16" t="s">
        <v>646</v>
      </c>
      <c r="B1051" s="8" t="s">
        <v>229</v>
      </c>
      <c r="C1051" s="8" t="s">
        <v>22</v>
      </c>
      <c r="D1051" s="6" t="s">
        <v>647</v>
      </c>
      <c r="E1051" s="7"/>
      <c r="F1051" s="25">
        <f>F1052</f>
        <v>1251</v>
      </c>
      <c r="G1051" s="46">
        <f t="shared" ref="G1051" si="332">G1052</f>
        <v>1169.2</v>
      </c>
      <c r="H1051" s="59">
        <f t="shared" si="325"/>
        <v>93.461231015187849</v>
      </c>
    </row>
    <row r="1052" spans="1:8" ht="37.5" x14ac:dyDescent="0.25">
      <c r="A1052" s="16" t="s">
        <v>545</v>
      </c>
      <c r="B1052" s="8" t="s">
        <v>229</v>
      </c>
      <c r="C1052" s="8" t="s">
        <v>22</v>
      </c>
      <c r="D1052" s="6" t="s">
        <v>647</v>
      </c>
      <c r="E1052" s="6" t="s">
        <v>546</v>
      </c>
      <c r="F1052" s="25">
        <f>F1053</f>
        <v>1251</v>
      </c>
      <c r="G1052" s="46">
        <f t="shared" ref="G1052" si="333">G1053</f>
        <v>1169.2</v>
      </c>
      <c r="H1052" s="59">
        <f t="shared" si="325"/>
        <v>93.461231015187849</v>
      </c>
    </row>
    <row r="1053" spans="1:8" ht="37.5" x14ac:dyDescent="0.25">
      <c r="A1053" s="16" t="s">
        <v>547</v>
      </c>
      <c r="B1053" s="8" t="s">
        <v>229</v>
      </c>
      <c r="C1053" s="8" t="s">
        <v>22</v>
      </c>
      <c r="D1053" s="6" t="s">
        <v>647</v>
      </c>
      <c r="E1053" s="6" t="s">
        <v>548</v>
      </c>
      <c r="F1053" s="25">
        <v>1251</v>
      </c>
      <c r="G1053" s="47">
        <v>1169.2</v>
      </c>
      <c r="H1053" s="59">
        <f t="shared" si="325"/>
        <v>93.461231015187849</v>
      </c>
    </row>
    <row r="1054" spans="1:8" ht="18.75" x14ac:dyDescent="0.25">
      <c r="A1054" s="16" t="s">
        <v>648</v>
      </c>
      <c r="B1054" s="8" t="s">
        <v>229</v>
      </c>
      <c r="C1054" s="8" t="s">
        <v>34</v>
      </c>
      <c r="D1054" s="9"/>
      <c r="E1054" s="9"/>
      <c r="F1054" s="25">
        <f>F1055+F1063</f>
        <v>177086.9</v>
      </c>
      <c r="G1054" s="46">
        <f t="shared" ref="G1054" si="334">G1055+G1063</f>
        <v>176742</v>
      </c>
      <c r="H1054" s="59">
        <f t="shared" si="325"/>
        <v>99.805236863935164</v>
      </c>
    </row>
    <row r="1055" spans="1:8" ht="18.75" x14ac:dyDescent="0.25">
      <c r="A1055" s="16" t="s">
        <v>95</v>
      </c>
      <c r="B1055" s="8" t="s">
        <v>229</v>
      </c>
      <c r="C1055" s="8" t="s">
        <v>34</v>
      </c>
      <c r="D1055" s="8" t="s">
        <v>96</v>
      </c>
      <c r="E1055" s="8"/>
      <c r="F1055" s="25">
        <f>F1056</f>
        <v>61996</v>
      </c>
      <c r="G1055" s="46">
        <f t="shared" ref="G1055" si="335">G1056</f>
        <v>61652.9</v>
      </c>
      <c r="H1055" s="59">
        <f t="shared" si="325"/>
        <v>99.446577198528942</v>
      </c>
    </row>
    <row r="1056" spans="1:8" ht="18.75" x14ac:dyDescent="0.25">
      <c r="A1056" s="16" t="s">
        <v>436</v>
      </c>
      <c r="B1056" s="8" t="s">
        <v>229</v>
      </c>
      <c r="C1056" s="8" t="s">
        <v>34</v>
      </c>
      <c r="D1056" s="6" t="s">
        <v>437</v>
      </c>
      <c r="E1056" s="6"/>
      <c r="F1056" s="25">
        <f>F1057</f>
        <v>61996</v>
      </c>
      <c r="G1056" s="46">
        <f t="shared" ref="G1056" si="336">G1057</f>
        <v>61652.9</v>
      </c>
      <c r="H1056" s="59">
        <f t="shared" si="325"/>
        <v>99.446577198528942</v>
      </c>
    </row>
    <row r="1057" spans="1:8" ht="75" x14ac:dyDescent="0.25">
      <c r="A1057" s="16" t="s">
        <v>438</v>
      </c>
      <c r="B1057" s="8" t="s">
        <v>229</v>
      </c>
      <c r="C1057" s="8" t="s">
        <v>34</v>
      </c>
      <c r="D1057" s="6" t="s">
        <v>439</v>
      </c>
      <c r="E1057" s="7"/>
      <c r="F1057" s="25">
        <f>F1058</f>
        <v>61996</v>
      </c>
      <c r="G1057" s="46">
        <f t="shared" ref="G1057" si="337">G1058</f>
        <v>61652.9</v>
      </c>
      <c r="H1057" s="59">
        <f t="shared" si="325"/>
        <v>99.446577198528942</v>
      </c>
    </row>
    <row r="1058" spans="1:8" ht="112.5" x14ac:dyDescent="0.25">
      <c r="A1058" s="16" t="s">
        <v>527</v>
      </c>
      <c r="B1058" s="8" t="s">
        <v>229</v>
      </c>
      <c r="C1058" s="8" t="s">
        <v>34</v>
      </c>
      <c r="D1058" s="6" t="s">
        <v>528</v>
      </c>
      <c r="E1058" s="7"/>
      <c r="F1058" s="25">
        <f>F1059+F1061</f>
        <v>61996</v>
      </c>
      <c r="G1058" s="46">
        <f t="shared" ref="G1058" si="338">G1059+G1061</f>
        <v>61652.9</v>
      </c>
      <c r="H1058" s="59">
        <f t="shared" si="325"/>
        <v>99.446577198528942</v>
      </c>
    </row>
    <row r="1059" spans="1:8" ht="56.25" x14ac:dyDescent="0.25">
      <c r="A1059" s="16" t="s">
        <v>29</v>
      </c>
      <c r="B1059" s="8" t="s">
        <v>229</v>
      </c>
      <c r="C1059" s="8" t="s">
        <v>34</v>
      </c>
      <c r="D1059" s="6" t="s">
        <v>528</v>
      </c>
      <c r="E1059" s="6" t="s">
        <v>30</v>
      </c>
      <c r="F1059" s="25">
        <f>F1060</f>
        <v>614</v>
      </c>
      <c r="G1059" s="46">
        <f t="shared" ref="G1059" si="339">G1060</f>
        <v>541.29999999999995</v>
      </c>
      <c r="H1059" s="59">
        <f t="shared" si="325"/>
        <v>88.159609120521168</v>
      </c>
    </row>
    <row r="1060" spans="1:8" ht="56.25" x14ac:dyDescent="0.25">
      <c r="A1060" s="16" t="s">
        <v>31</v>
      </c>
      <c r="B1060" s="8" t="s">
        <v>229</v>
      </c>
      <c r="C1060" s="8" t="s">
        <v>34</v>
      </c>
      <c r="D1060" s="6" t="s">
        <v>528</v>
      </c>
      <c r="E1060" s="6" t="s">
        <v>32</v>
      </c>
      <c r="F1060" s="25">
        <v>614</v>
      </c>
      <c r="G1060" s="47">
        <v>541.29999999999995</v>
      </c>
      <c r="H1060" s="59">
        <f t="shared" si="325"/>
        <v>88.159609120521168</v>
      </c>
    </row>
    <row r="1061" spans="1:8" ht="37.5" x14ac:dyDescent="0.25">
      <c r="A1061" s="16" t="s">
        <v>545</v>
      </c>
      <c r="B1061" s="8" t="s">
        <v>229</v>
      </c>
      <c r="C1061" s="8" t="s">
        <v>34</v>
      </c>
      <c r="D1061" s="6" t="s">
        <v>528</v>
      </c>
      <c r="E1061" s="6" t="s">
        <v>546</v>
      </c>
      <c r="F1061" s="25">
        <f>F1062</f>
        <v>61382</v>
      </c>
      <c r="G1061" s="46">
        <f t="shared" ref="G1061" si="340">G1062</f>
        <v>61111.6</v>
      </c>
      <c r="H1061" s="59">
        <f t="shared" si="325"/>
        <v>99.559479977843665</v>
      </c>
    </row>
    <row r="1062" spans="1:8" ht="37.5" x14ac:dyDescent="0.25">
      <c r="A1062" s="16" t="s">
        <v>547</v>
      </c>
      <c r="B1062" s="8" t="s">
        <v>229</v>
      </c>
      <c r="C1062" s="8" t="s">
        <v>34</v>
      </c>
      <c r="D1062" s="6" t="s">
        <v>528</v>
      </c>
      <c r="E1062" s="6">
        <v>320</v>
      </c>
      <c r="F1062" s="25">
        <v>61382</v>
      </c>
      <c r="G1062" s="47">
        <v>61111.6</v>
      </c>
      <c r="H1062" s="59">
        <f t="shared" si="325"/>
        <v>99.559479977843665</v>
      </c>
    </row>
    <row r="1063" spans="1:8" ht="18.75" x14ac:dyDescent="0.25">
      <c r="A1063" s="16" t="s">
        <v>247</v>
      </c>
      <c r="B1063" s="8" t="s">
        <v>229</v>
      </c>
      <c r="C1063" s="8" t="s">
        <v>34</v>
      </c>
      <c r="D1063" s="8" t="s">
        <v>248</v>
      </c>
      <c r="E1063" s="8"/>
      <c r="F1063" s="25">
        <f>F1069+F1064</f>
        <v>115090.9</v>
      </c>
      <c r="G1063" s="46">
        <f>G1069+G1064</f>
        <v>115089.1</v>
      </c>
      <c r="H1063" s="59">
        <f t="shared" si="325"/>
        <v>99.998436018833814</v>
      </c>
    </row>
    <row r="1064" spans="1:8" ht="37.5" x14ac:dyDescent="0.25">
      <c r="A1064" s="16" t="s">
        <v>628</v>
      </c>
      <c r="B1064" s="8" t="s">
        <v>229</v>
      </c>
      <c r="C1064" s="8" t="s">
        <v>34</v>
      </c>
      <c r="D1064" s="6" t="s">
        <v>629</v>
      </c>
      <c r="E1064" s="6"/>
      <c r="F1064" s="25">
        <f>F1065</f>
        <v>31662.9</v>
      </c>
      <c r="G1064" s="46">
        <f t="shared" ref="G1064:G1067" si="341">G1065</f>
        <v>31661.5</v>
      </c>
      <c r="H1064" s="59">
        <f t="shared" si="325"/>
        <v>99.995578421433279</v>
      </c>
    </row>
    <row r="1065" spans="1:8" ht="108.75" customHeight="1" x14ac:dyDescent="0.25">
      <c r="A1065" s="16" t="s">
        <v>630</v>
      </c>
      <c r="B1065" s="8" t="s">
        <v>229</v>
      </c>
      <c r="C1065" s="8" t="s">
        <v>34</v>
      </c>
      <c r="D1065" s="6" t="s">
        <v>631</v>
      </c>
      <c r="E1065" s="7"/>
      <c r="F1065" s="25">
        <f>F1066</f>
        <v>31662.9</v>
      </c>
      <c r="G1065" s="46">
        <f t="shared" si="341"/>
        <v>31661.5</v>
      </c>
      <c r="H1065" s="59">
        <f t="shared" si="325"/>
        <v>99.995578421433279</v>
      </c>
    </row>
    <row r="1066" spans="1:8" ht="37.5" x14ac:dyDescent="0.25">
      <c r="A1066" s="16" t="s">
        <v>632</v>
      </c>
      <c r="B1066" s="8" t="s">
        <v>229</v>
      </c>
      <c r="C1066" s="8" t="s">
        <v>34</v>
      </c>
      <c r="D1066" s="6" t="s">
        <v>633</v>
      </c>
      <c r="E1066" s="7"/>
      <c r="F1066" s="25">
        <f>F1067</f>
        <v>31662.9</v>
      </c>
      <c r="G1066" s="46">
        <f t="shared" si="341"/>
        <v>31661.5</v>
      </c>
      <c r="H1066" s="59">
        <f t="shared" si="325"/>
        <v>99.995578421433279</v>
      </c>
    </row>
    <row r="1067" spans="1:8" ht="37.5" x14ac:dyDescent="0.25">
      <c r="A1067" s="16" t="s">
        <v>545</v>
      </c>
      <c r="B1067" s="8" t="s">
        <v>229</v>
      </c>
      <c r="C1067" s="8" t="s">
        <v>34</v>
      </c>
      <c r="D1067" s="6" t="s">
        <v>633</v>
      </c>
      <c r="E1067" s="6" t="s">
        <v>546</v>
      </c>
      <c r="F1067" s="25">
        <f>F1068</f>
        <v>31662.9</v>
      </c>
      <c r="G1067" s="46">
        <f t="shared" si="341"/>
        <v>31661.5</v>
      </c>
      <c r="H1067" s="59">
        <f t="shared" si="325"/>
        <v>99.995578421433279</v>
      </c>
    </row>
    <row r="1068" spans="1:8" ht="37.5" x14ac:dyDescent="0.25">
      <c r="A1068" s="16" t="s">
        <v>547</v>
      </c>
      <c r="B1068" s="8" t="s">
        <v>229</v>
      </c>
      <c r="C1068" s="8" t="s">
        <v>34</v>
      </c>
      <c r="D1068" s="6" t="s">
        <v>633</v>
      </c>
      <c r="E1068" s="6" t="s">
        <v>548</v>
      </c>
      <c r="F1068" s="25">
        <v>31662.9</v>
      </c>
      <c r="G1068" s="47">
        <v>31661.5</v>
      </c>
      <c r="H1068" s="59">
        <f t="shared" si="325"/>
        <v>99.995578421433279</v>
      </c>
    </row>
    <row r="1069" spans="1:8" ht="75" x14ac:dyDescent="0.25">
      <c r="A1069" s="16" t="s">
        <v>649</v>
      </c>
      <c r="B1069" s="8" t="s">
        <v>229</v>
      </c>
      <c r="C1069" s="8" t="s">
        <v>34</v>
      </c>
      <c r="D1069" s="6" t="s">
        <v>650</v>
      </c>
      <c r="E1069" s="6"/>
      <c r="F1069" s="25">
        <f>F1070</f>
        <v>83428</v>
      </c>
      <c r="G1069" s="46">
        <f t="shared" ref="G1069" si="342">G1070</f>
        <v>83427.600000000006</v>
      </c>
      <c r="H1069" s="59">
        <f t="shared" si="325"/>
        <v>99.999520544661266</v>
      </c>
    </row>
    <row r="1070" spans="1:8" ht="112.5" x14ac:dyDescent="0.25">
      <c r="A1070" s="16" t="s">
        <v>651</v>
      </c>
      <c r="B1070" s="8" t="s">
        <v>229</v>
      </c>
      <c r="C1070" s="8" t="s">
        <v>34</v>
      </c>
      <c r="D1070" s="6" t="s">
        <v>652</v>
      </c>
      <c r="E1070" s="7"/>
      <c r="F1070" s="25">
        <f>F1071</f>
        <v>83428</v>
      </c>
      <c r="G1070" s="46">
        <f t="shared" ref="G1070" si="343">G1071</f>
        <v>83427.600000000006</v>
      </c>
      <c r="H1070" s="59">
        <f t="shared" si="325"/>
        <v>99.999520544661266</v>
      </c>
    </row>
    <row r="1071" spans="1:8" ht="112.5" x14ac:dyDescent="0.25">
      <c r="A1071" s="16" t="s">
        <v>653</v>
      </c>
      <c r="B1071" s="8" t="s">
        <v>229</v>
      </c>
      <c r="C1071" s="8" t="s">
        <v>34</v>
      </c>
      <c r="D1071" s="6" t="s">
        <v>654</v>
      </c>
      <c r="E1071" s="7"/>
      <c r="F1071" s="25">
        <f>F1072</f>
        <v>83428</v>
      </c>
      <c r="G1071" s="46">
        <f t="shared" ref="G1071" si="344">G1072</f>
        <v>83427.600000000006</v>
      </c>
      <c r="H1071" s="59">
        <f t="shared" si="325"/>
        <v>99.999520544661266</v>
      </c>
    </row>
    <row r="1072" spans="1:8" ht="56.25" x14ac:dyDescent="0.25">
      <c r="A1072" s="16" t="s">
        <v>311</v>
      </c>
      <c r="B1072" s="8" t="s">
        <v>229</v>
      </c>
      <c r="C1072" s="8" t="s">
        <v>34</v>
      </c>
      <c r="D1072" s="6" t="s">
        <v>654</v>
      </c>
      <c r="E1072" s="6" t="s">
        <v>312</v>
      </c>
      <c r="F1072" s="25">
        <f>F1073</f>
        <v>83428</v>
      </c>
      <c r="G1072" s="46">
        <f t="shared" ref="G1072" si="345">G1073</f>
        <v>83427.600000000006</v>
      </c>
      <c r="H1072" s="59">
        <f t="shared" si="325"/>
        <v>99.999520544661266</v>
      </c>
    </row>
    <row r="1073" spans="1:8" ht="19.5" thickBot="1" x14ac:dyDescent="0.3">
      <c r="A1073" s="61" t="s">
        <v>344</v>
      </c>
      <c r="B1073" s="10" t="s">
        <v>229</v>
      </c>
      <c r="C1073" s="10" t="s">
        <v>34</v>
      </c>
      <c r="D1073" s="11" t="s">
        <v>654</v>
      </c>
      <c r="E1073" s="11" t="s">
        <v>345</v>
      </c>
      <c r="F1073" s="26">
        <v>83428</v>
      </c>
      <c r="G1073" s="49">
        <v>83427.600000000006</v>
      </c>
      <c r="H1073" s="66">
        <f t="shared" si="325"/>
        <v>99.999520544661266</v>
      </c>
    </row>
    <row r="1074" spans="1:8" ht="19.5" thickBot="1" x14ac:dyDescent="0.3">
      <c r="A1074" s="20" t="s">
        <v>655</v>
      </c>
      <c r="B1074" s="21" t="s">
        <v>74</v>
      </c>
      <c r="C1074" s="21"/>
      <c r="D1074" s="21"/>
      <c r="E1074" s="21"/>
      <c r="F1074" s="29">
        <f>F1075+F1103</f>
        <v>288526.59999999998</v>
      </c>
      <c r="G1074" s="29">
        <f>G1075+G1103</f>
        <v>288181</v>
      </c>
      <c r="H1074" s="68">
        <f t="shared" si="325"/>
        <v>99.880219016201636</v>
      </c>
    </row>
    <row r="1075" spans="1:8" ht="18.75" x14ac:dyDescent="0.25">
      <c r="A1075" s="58" t="s">
        <v>656</v>
      </c>
      <c r="B1075" s="5" t="s">
        <v>74</v>
      </c>
      <c r="C1075" s="5" t="s">
        <v>6</v>
      </c>
      <c r="D1075" s="12"/>
      <c r="E1075" s="12"/>
      <c r="F1075" s="24">
        <f>F1076+F1095</f>
        <v>157178.9</v>
      </c>
      <c r="G1075" s="24">
        <f>G1076+G1095</f>
        <v>156833.29999999999</v>
      </c>
      <c r="H1075" s="65">
        <f t="shared" si="325"/>
        <v>99.780123159024527</v>
      </c>
    </row>
    <row r="1076" spans="1:8" ht="18.75" x14ac:dyDescent="0.25">
      <c r="A1076" s="16" t="s">
        <v>657</v>
      </c>
      <c r="B1076" s="8" t="s">
        <v>74</v>
      </c>
      <c r="C1076" s="8" t="s">
        <v>6</v>
      </c>
      <c r="D1076" s="8" t="s">
        <v>658</v>
      </c>
      <c r="E1076" s="8"/>
      <c r="F1076" s="25">
        <f>F1077</f>
        <v>154258.9</v>
      </c>
      <c r="G1076" s="25">
        <f>G1077</f>
        <v>154072.79999999999</v>
      </c>
      <c r="H1076" s="59">
        <f t="shared" si="325"/>
        <v>99.879358662612006</v>
      </c>
    </row>
    <row r="1077" spans="1:8" ht="37.5" x14ac:dyDescent="0.25">
      <c r="A1077" s="16" t="s">
        <v>659</v>
      </c>
      <c r="B1077" s="8" t="s">
        <v>74</v>
      </c>
      <c r="C1077" s="8" t="s">
        <v>6</v>
      </c>
      <c r="D1077" s="6" t="s">
        <v>660</v>
      </c>
      <c r="E1077" s="6"/>
      <c r="F1077" s="25">
        <f>F1078</f>
        <v>154258.9</v>
      </c>
      <c r="G1077" s="25">
        <f>G1078</f>
        <v>154072.79999999999</v>
      </c>
      <c r="H1077" s="59">
        <f t="shared" si="325"/>
        <v>99.879358662612006</v>
      </c>
    </row>
    <row r="1078" spans="1:8" ht="75" x14ac:dyDescent="0.25">
      <c r="A1078" s="16" t="s">
        <v>661</v>
      </c>
      <c r="B1078" s="8" t="s">
        <v>74</v>
      </c>
      <c r="C1078" s="8" t="s">
        <v>6</v>
      </c>
      <c r="D1078" s="6" t="s">
        <v>662</v>
      </c>
      <c r="E1078" s="7"/>
      <c r="F1078" s="25">
        <f>F1079+F1085</f>
        <v>154258.9</v>
      </c>
      <c r="G1078" s="25">
        <f>G1079+G1085</f>
        <v>154072.79999999999</v>
      </c>
      <c r="H1078" s="59">
        <f t="shared" si="325"/>
        <v>99.879358662612006</v>
      </c>
    </row>
    <row r="1079" spans="1:8" ht="56.25" x14ac:dyDescent="0.25">
      <c r="A1079" s="16" t="s">
        <v>663</v>
      </c>
      <c r="B1079" s="8" t="s">
        <v>74</v>
      </c>
      <c r="C1079" s="8" t="s">
        <v>6</v>
      </c>
      <c r="D1079" s="6" t="s">
        <v>664</v>
      </c>
      <c r="E1079" s="7"/>
      <c r="F1079" s="25">
        <f>F1080+F1082</f>
        <v>8305</v>
      </c>
      <c r="G1079" s="25">
        <f>G1080+G1082</f>
        <v>8205</v>
      </c>
      <c r="H1079" s="59">
        <f t="shared" si="325"/>
        <v>98.795906080674285</v>
      </c>
    </row>
    <row r="1080" spans="1:8" ht="56.25" x14ac:dyDescent="0.25">
      <c r="A1080" s="60" t="s">
        <v>29</v>
      </c>
      <c r="B1080" s="22" t="s">
        <v>74</v>
      </c>
      <c r="C1080" s="22" t="s">
        <v>6</v>
      </c>
      <c r="D1080" s="23" t="s">
        <v>664</v>
      </c>
      <c r="E1080" s="23">
        <v>200</v>
      </c>
      <c r="F1080" s="31">
        <f>F1081</f>
        <v>149.5</v>
      </c>
      <c r="G1080" s="50">
        <f t="shared" ref="G1080" si="346">G1081</f>
        <v>149.5</v>
      </c>
      <c r="H1080" s="59">
        <f t="shared" si="325"/>
        <v>100</v>
      </c>
    </row>
    <row r="1081" spans="1:8" ht="56.25" x14ac:dyDescent="0.25">
      <c r="A1081" s="60" t="s">
        <v>31</v>
      </c>
      <c r="B1081" s="22" t="s">
        <v>74</v>
      </c>
      <c r="C1081" s="22" t="s">
        <v>6</v>
      </c>
      <c r="D1081" s="23" t="s">
        <v>664</v>
      </c>
      <c r="E1081" s="23">
        <v>240</v>
      </c>
      <c r="F1081" s="31">
        <v>149.5</v>
      </c>
      <c r="G1081" s="50">
        <v>149.5</v>
      </c>
      <c r="H1081" s="59">
        <f t="shared" si="325"/>
        <v>100</v>
      </c>
    </row>
    <row r="1082" spans="1:8" ht="56.25" x14ac:dyDescent="0.25">
      <c r="A1082" s="16" t="s">
        <v>133</v>
      </c>
      <c r="B1082" s="8" t="s">
        <v>74</v>
      </c>
      <c r="C1082" s="8" t="s">
        <v>6</v>
      </c>
      <c r="D1082" s="6" t="s">
        <v>664</v>
      </c>
      <c r="E1082" s="6" t="s">
        <v>134</v>
      </c>
      <c r="F1082" s="25">
        <f>F1083+F1084</f>
        <v>8155.5</v>
      </c>
      <c r="G1082" s="46">
        <f t="shared" ref="G1082" si="347">G1083+G1084</f>
        <v>8055.5</v>
      </c>
      <c r="H1082" s="59">
        <f t="shared" si="325"/>
        <v>98.773833609220773</v>
      </c>
    </row>
    <row r="1083" spans="1:8" ht="18.75" x14ac:dyDescent="0.25">
      <c r="A1083" s="16" t="s">
        <v>135</v>
      </c>
      <c r="B1083" s="8" t="s">
        <v>74</v>
      </c>
      <c r="C1083" s="8" t="s">
        <v>6</v>
      </c>
      <c r="D1083" s="6" t="s">
        <v>664</v>
      </c>
      <c r="E1083" s="6" t="s">
        <v>136</v>
      </c>
      <c r="F1083" s="25">
        <v>7125.5</v>
      </c>
      <c r="G1083" s="46">
        <v>7125.5</v>
      </c>
      <c r="H1083" s="59">
        <f t="shared" si="325"/>
        <v>100</v>
      </c>
    </row>
    <row r="1084" spans="1:8" ht="18.75" x14ac:dyDescent="0.25">
      <c r="A1084" s="16" t="s">
        <v>386</v>
      </c>
      <c r="B1084" s="8" t="s">
        <v>74</v>
      </c>
      <c r="C1084" s="8" t="s">
        <v>6</v>
      </c>
      <c r="D1084" s="6" t="s">
        <v>664</v>
      </c>
      <c r="E1084" s="6" t="s">
        <v>387</v>
      </c>
      <c r="F1084" s="25">
        <f>1030</f>
        <v>1030</v>
      </c>
      <c r="G1084" s="46">
        <v>930</v>
      </c>
      <c r="H1084" s="59">
        <f t="shared" si="325"/>
        <v>90.291262135922338</v>
      </c>
    </row>
    <row r="1085" spans="1:8" ht="56.25" x14ac:dyDescent="0.25">
      <c r="A1085" s="16" t="s">
        <v>665</v>
      </c>
      <c r="B1085" s="8" t="s">
        <v>74</v>
      </c>
      <c r="C1085" s="8" t="s">
        <v>6</v>
      </c>
      <c r="D1085" s="6" t="s">
        <v>666</v>
      </c>
      <c r="E1085" s="7"/>
      <c r="F1085" s="25">
        <f>F1086+F1088+F1090+F1093</f>
        <v>145953.9</v>
      </c>
      <c r="G1085" s="25">
        <f>G1086+G1088+G1090+G1093</f>
        <v>145867.79999999999</v>
      </c>
      <c r="H1085" s="59">
        <f t="shared" si="325"/>
        <v>99.941008770577554</v>
      </c>
    </row>
    <row r="1086" spans="1:8" ht="112.5" x14ac:dyDescent="0.25">
      <c r="A1086" s="16" t="s">
        <v>17</v>
      </c>
      <c r="B1086" s="8" t="s">
        <v>74</v>
      </c>
      <c r="C1086" s="8" t="s">
        <v>6</v>
      </c>
      <c r="D1086" s="6" t="s">
        <v>666</v>
      </c>
      <c r="E1086" s="6">
        <v>100</v>
      </c>
      <c r="F1086" s="25">
        <f>F1087</f>
        <v>15053.9</v>
      </c>
      <c r="G1086" s="46">
        <f t="shared" ref="G1086" si="348">G1087</f>
        <v>15053.9</v>
      </c>
      <c r="H1086" s="59">
        <f t="shared" si="325"/>
        <v>100</v>
      </c>
    </row>
    <row r="1087" spans="1:8" ht="37.5" x14ac:dyDescent="0.25">
      <c r="A1087" s="16" t="s">
        <v>117</v>
      </c>
      <c r="B1087" s="8" t="s">
        <v>74</v>
      </c>
      <c r="C1087" s="8" t="s">
        <v>6</v>
      </c>
      <c r="D1087" s="6" t="s">
        <v>666</v>
      </c>
      <c r="E1087" s="6">
        <v>110</v>
      </c>
      <c r="F1087" s="25">
        <v>15053.9</v>
      </c>
      <c r="G1087" s="46">
        <v>15053.9</v>
      </c>
      <c r="H1087" s="59">
        <f t="shared" si="325"/>
        <v>100</v>
      </c>
    </row>
    <row r="1088" spans="1:8" ht="56.25" x14ac:dyDescent="0.25">
      <c r="A1088" s="16" t="s">
        <v>29</v>
      </c>
      <c r="B1088" s="8" t="s">
        <v>74</v>
      </c>
      <c r="C1088" s="8" t="s">
        <v>6</v>
      </c>
      <c r="D1088" s="6" t="s">
        <v>666</v>
      </c>
      <c r="E1088" s="6">
        <v>200</v>
      </c>
      <c r="F1088" s="25">
        <f>F1089</f>
        <v>6232.5</v>
      </c>
      <c r="G1088" s="46">
        <f t="shared" ref="G1088" si="349">G1089</f>
        <v>6232.5</v>
      </c>
      <c r="H1088" s="59">
        <f t="shared" si="325"/>
        <v>100</v>
      </c>
    </row>
    <row r="1089" spans="1:8" ht="56.25" x14ac:dyDescent="0.25">
      <c r="A1089" s="16" t="s">
        <v>31</v>
      </c>
      <c r="B1089" s="8" t="s">
        <v>74</v>
      </c>
      <c r="C1089" s="8" t="s">
        <v>6</v>
      </c>
      <c r="D1089" s="6" t="s">
        <v>666</v>
      </c>
      <c r="E1089" s="6">
        <v>240</v>
      </c>
      <c r="F1089" s="25">
        <v>6232.5</v>
      </c>
      <c r="G1089" s="46">
        <v>6232.5</v>
      </c>
      <c r="H1089" s="59">
        <f t="shared" si="325"/>
        <v>100</v>
      </c>
    </row>
    <row r="1090" spans="1:8" ht="56.25" x14ac:dyDescent="0.25">
      <c r="A1090" s="16" t="s">
        <v>133</v>
      </c>
      <c r="B1090" s="8" t="s">
        <v>74</v>
      </c>
      <c r="C1090" s="8" t="s">
        <v>6</v>
      </c>
      <c r="D1090" s="6" t="s">
        <v>666</v>
      </c>
      <c r="E1090" s="6" t="s">
        <v>134</v>
      </c>
      <c r="F1090" s="25">
        <f>F1091+F1092</f>
        <v>124361.7</v>
      </c>
      <c r="G1090" s="46">
        <f t="shared" ref="G1090" si="350">G1091+G1092</f>
        <v>124275.59999999999</v>
      </c>
      <c r="H1090" s="59">
        <f t="shared" si="325"/>
        <v>99.930766465881376</v>
      </c>
    </row>
    <row r="1091" spans="1:8" ht="18.75" x14ac:dyDescent="0.25">
      <c r="A1091" s="16" t="s">
        <v>135</v>
      </c>
      <c r="B1091" s="8" t="s">
        <v>74</v>
      </c>
      <c r="C1091" s="8" t="s">
        <v>6</v>
      </c>
      <c r="D1091" s="6" t="s">
        <v>666</v>
      </c>
      <c r="E1091" s="6" t="s">
        <v>136</v>
      </c>
      <c r="F1091" s="25">
        <v>96647.5</v>
      </c>
      <c r="G1091" s="46">
        <v>96561.4</v>
      </c>
      <c r="H1091" s="59">
        <f t="shared" si="325"/>
        <v>99.910913370754542</v>
      </c>
    </row>
    <row r="1092" spans="1:8" ht="18.75" x14ac:dyDescent="0.25">
      <c r="A1092" s="16" t="s">
        <v>386</v>
      </c>
      <c r="B1092" s="8" t="s">
        <v>74</v>
      </c>
      <c r="C1092" s="8" t="s">
        <v>6</v>
      </c>
      <c r="D1092" s="6" t="s">
        <v>666</v>
      </c>
      <c r="E1092" s="6" t="s">
        <v>387</v>
      </c>
      <c r="F1092" s="25">
        <v>27714.2</v>
      </c>
      <c r="G1092" s="46">
        <v>27714.2</v>
      </c>
      <c r="H1092" s="59">
        <f t="shared" si="325"/>
        <v>100</v>
      </c>
    </row>
    <row r="1093" spans="1:8" ht="18.75" x14ac:dyDescent="0.25">
      <c r="A1093" s="16" t="s">
        <v>43</v>
      </c>
      <c r="B1093" s="8" t="s">
        <v>74</v>
      </c>
      <c r="C1093" s="8" t="s">
        <v>6</v>
      </c>
      <c r="D1093" s="6" t="s">
        <v>666</v>
      </c>
      <c r="E1093" s="6">
        <v>800</v>
      </c>
      <c r="F1093" s="25">
        <f>F1094</f>
        <v>305.8</v>
      </c>
      <c r="G1093" s="46">
        <f>G1094</f>
        <v>305.8</v>
      </c>
      <c r="H1093" s="59">
        <f t="shared" si="325"/>
        <v>100</v>
      </c>
    </row>
    <row r="1094" spans="1:8" ht="18.75" x14ac:dyDescent="0.25">
      <c r="A1094" s="61" t="s">
        <v>45</v>
      </c>
      <c r="B1094" s="8" t="s">
        <v>74</v>
      </c>
      <c r="C1094" s="8" t="s">
        <v>6</v>
      </c>
      <c r="D1094" s="6" t="s">
        <v>666</v>
      </c>
      <c r="E1094" s="6">
        <v>850</v>
      </c>
      <c r="F1094" s="25">
        <v>305.8</v>
      </c>
      <c r="G1094" s="46">
        <v>305.8</v>
      </c>
      <c r="H1094" s="59">
        <f t="shared" si="325"/>
        <v>100</v>
      </c>
    </row>
    <row r="1095" spans="1:8" ht="93.75" x14ac:dyDescent="0.25">
      <c r="A1095" s="16" t="s">
        <v>120</v>
      </c>
      <c r="B1095" s="8" t="s">
        <v>74</v>
      </c>
      <c r="C1095" s="8" t="s">
        <v>6</v>
      </c>
      <c r="D1095" s="8" t="s">
        <v>121</v>
      </c>
      <c r="E1095" s="8"/>
      <c r="F1095" s="25">
        <f>F1096</f>
        <v>2920</v>
      </c>
      <c r="G1095" s="25">
        <f>G1096</f>
        <v>2760.5</v>
      </c>
      <c r="H1095" s="59">
        <f t="shared" si="325"/>
        <v>94.537671232876704</v>
      </c>
    </row>
    <row r="1096" spans="1:8" ht="37.5" x14ac:dyDescent="0.25">
      <c r="A1096" s="16" t="s">
        <v>737</v>
      </c>
      <c r="B1096" s="8" t="s">
        <v>74</v>
      </c>
      <c r="C1096" s="8" t="s">
        <v>6</v>
      </c>
      <c r="D1096" s="6">
        <v>1330000000</v>
      </c>
      <c r="E1096" s="6"/>
      <c r="F1096" s="25">
        <f>F1097+F1102</f>
        <v>2920</v>
      </c>
      <c r="G1096" s="25">
        <f>G1097+G1102</f>
        <v>2760.5</v>
      </c>
      <c r="H1096" s="59">
        <f t="shared" si="325"/>
        <v>94.537671232876704</v>
      </c>
    </row>
    <row r="1097" spans="1:8" ht="75" x14ac:dyDescent="0.25">
      <c r="A1097" s="16" t="s">
        <v>736</v>
      </c>
      <c r="B1097" s="8" t="s">
        <v>74</v>
      </c>
      <c r="C1097" s="8" t="s">
        <v>6</v>
      </c>
      <c r="D1097" s="6">
        <v>1330773050</v>
      </c>
      <c r="E1097" s="6"/>
      <c r="F1097" s="25">
        <f>F1098</f>
        <v>29.2</v>
      </c>
      <c r="G1097" s="25">
        <f>G1098</f>
        <v>29.2</v>
      </c>
      <c r="H1097" s="59">
        <f t="shared" si="325"/>
        <v>100</v>
      </c>
    </row>
    <row r="1098" spans="1:8" ht="56.25" x14ac:dyDescent="0.25">
      <c r="A1098" s="16" t="s">
        <v>133</v>
      </c>
      <c r="B1098" s="8" t="s">
        <v>74</v>
      </c>
      <c r="C1098" s="8" t="s">
        <v>6</v>
      </c>
      <c r="D1098" s="6">
        <v>1330773050</v>
      </c>
      <c r="E1098" s="6">
        <v>600</v>
      </c>
      <c r="F1098" s="25">
        <f>F1099</f>
        <v>29.2</v>
      </c>
      <c r="G1098" s="25">
        <f>G1099</f>
        <v>29.2</v>
      </c>
      <c r="H1098" s="59">
        <f t="shared" si="325"/>
        <v>100</v>
      </c>
    </row>
    <row r="1099" spans="1:8" ht="18.75" x14ac:dyDescent="0.25">
      <c r="A1099" s="16" t="s">
        <v>135</v>
      </c>
      <c r="B1099" s="8" t="s">
        <v>74</v>
      </c>
      <c r="C1099" s="8" t="s">
        <v>6</v>
      </c>
      <c r="D1099" s="6">
        <v>1330773050</v>
      </c>
      <c r="E1099" s="6">
        <v>610</v>
      </c>
      <c r="F1099" s="25">
        <v>29.2</v>
      </c>
      <c r="G1099" s="25">
        <v>29.2</v>
      </c>
      <c r="H1099" s="59">
        <f t="shared" si="325"/>
        <v>100</v>
      </c>
    </row>
    <row r="1100" spans="1:8" ht="75" x14ac:dyDescent="0.25">
      <c r="A1100" s="16" t="s">
        <v>736</v>
      </c>
      <c r="B1100" s="8" t="s">
        <v>74</v>
      </c>
      <c r="C1100" s="8" t="s">
        <v>6</v>
      </c>
      <c r="D1100" s="6" t="s">
        <v>735</v>
      </c>
      <c r="E1100" s="6"/>
      <c r="F1100" s="25">
        <f>F1101</f>
        <v>2890.8</v>
      </c>
      <c r="G1100" s="25">
        <f>G1101</f>
        <v>2731.3</v>
      </c>
      <c r="H1100" s="59">
        <f t="shared" si="325"/>
        <v>94.482496194824961</v>
      </c>
    </row>
    <row r="1101" spans="1:8" ht="56.25" x14ac:dyDescent="0.25">
      <c r="A1101" s="16" t="s">
        <v>133</v>
      </c>
      <c r="B1101" s="8" t="s">
        <v>74</v>
      </c>
      <c r="C1101" s="8" t="s">
        <v>6</v>
      </c>
      <c r="D1101" s="6" t="s">
        <v>735</v>
      </c>
      <c r="E1101" s="6">
        <v>600</v>
      </c>
      <c r="F1101" s="25">
        <f>F1102</f>
        <v>2890.8</v>
      </c>
      <c r="G1101" s="25">
        <f>G1102</f>
        <v>2731.3</v>
      </c>
      <c r="H1101" s="59">
        <f t="shared" si="325"/>
        <v>94.482496194824961</v>
      </c>
    </row>
    <row r="1102" spans="1:8" ht="18.75" x14ac:dyDescent="0.25">
      <c r="A1102" s="16" t="s">
        <v>135</v>
      </c>
      <c r="B1102" s="8" t="s">
        <v>74</v>
      </c>
      <c r="C1102" s="8" t="s">
        <v>6</v>
      </c>
      <c r="D1102" s="6" t="s">
        <v>735</v>
      </c>
      <c r="E1102" s="6">
        <v>610</v>
      </c>
      <c r="F1102" s="25">
        <v>2890.8</v>
      </c>
      <c r="G1102" s="25">
        <v>2731.3</v>
      </c>
      <c r="H1102" s="59">
        <f t="shared" si="325"/>
        <v>94.482496194824961</v>
      </c>
    </row>
    <row r="1103" spans="1:8" ht="18.75" x14ac:dyDescent="0.25">
      <c r="A1103" s="16" t="s">
        <v>667</v>
      </c>
      <c r="B1103" s="8" t="s">
        <v>74</v>
      </c>
      <c r="C1103" s="8" t="s">
        <v>8</v>
      </c>
      <c r="D1103" s="9"/>
      <c r="E1103" s="9"/>
      <c r="F1103" s="25">
        <f t="shared" ref="F1103:F1108" si="351">F1104</f>
        <v>131347.70000000001</v>
      </c>
      <c r="G1103" s="46">
        <f t="shared" ref="G1103" si="352">G1104</f>
        <v>131347.70000000001</v>
      </c>
      <c r="H1103" s="59">
        <f t="shared" si="325"/>
        <v>100</v>
      </c>
    </row>
    <row r="1104" spans="1:8" ht="18.75" x14ac:dyDescent="0.25">
      <c r="A1104" s="16" t="s">
        <v>657</v>
      </c>
      <c r="B1104" s="8" t="s">
        <v>74</v>
      </c>
      <c r="C1104" s="8" t="s">
        <v>8</v>
      </c>
      <c r="D1104" s="8" t="s">
        <v>658</v>
      </c>
      <c r="E1104" s="8"/>
      <c r="F1104" s="25">
        <f t="shared" si="351"/>
        <v>131347.70000000001</v>
      </c>
      <c r="G1104" s="46">
        <f>G1105</f>
        <v>131347.70000000001</v>
      </c>
      <c r="H1104" s="59">
        <f t="shared" ref="H1104:H1161" si="353">G1104/F1104*100</f>
        <v>100</v>
      </c>
    </row>
    <row r="1105" spans="1:8" ht="37.5" x14ac:dyDescent="0.25">
      <c r="A1105" s="16" t="s">
        <v>668</v>
      </c>
      <c r="B1105" s="8" t="s">
        <v>74</v>
      </c>
      <c r="C1105" s="8" t="s">
        <v>8</v>
      </c>
      <c r="D1105" s="6" t="s">
        <v>669</v>
      </c>
      <c r="E1105" s="6"/>
      <c r="F1105" s="25">
        <f t="shared" si="351"/>
        <v>131347.70000000001</v>
      </c>
      <c r="G1105" s="46">
        <f t="shared" ref="G1105" si="354">G1106</f>
        <v>131347.70000000001</v>
      </c>
      <c r="H1105" s="59">
        <f t="shared" si="353"/>
        <v>100</v>
      </c>
    </row>
    <row r="1106" spans="1:8" ht="37.5" x14ac:dyDescent="0.25">
      <c r="A1106" s="16" t="s">
        <v>670</v>
      </c>
      <c r="B1106" s="8" t="s">
        <v>74</v>
      </c>
      <c r="C1106" s="8" t="s">
        <v>8</v>
      </c>
      <c r="D1106" s="6" t="s">
        <v>671</v>
      </c>
      <c r="E1106" s="7"/>
      <c r="F1106" s="25">
        <f t="shared" si="351"/>
        <v>131347.70000000001</v>
      </c>
      <c r="G1106" s="46">
        <f t="shared" ref="G1106" si="355">G1107</f>
        <v>131347.70000000001</v>
      </c>
      <c r="H1106" s="59">
        <f t="shared" si="353"/>
        <v>100</v>
      </c>
    </row>
    <row r="1107" spans="1:8" ht="75" x14ac:dyDescent="0.25">
      <c r="A1107" s="16" t="s">
        <v>672</v>
      </c>
      <c r="B1107" s="8" t="s">
        <v>74</v>
      </c>
      <c r="C1107" s="8" t="s">
        <v>8</v>
      </c>
      <c r="D1107" s="6" t="s">
        <v>673</v>
      </c>
      <c r="E1107" s="7"/>
      <c r="F1107" s="25">
        <f t="shared" si="351"/>
        <v>131347.70000000001</v>
      </c>
      <c r="G1107" s="46">
        <f t="shared" ref="G1107" si="356">G1108</f>
        <v>131347.70000000001</v>
      </c>
      <c r="H1107" s="59">
        <f t="shared" si="353"/>
        <v>100</v>
      </c>
    </row>
    <row r="1108" spans="1:8" ht="56.25" x14ac:dyDescent="0.25">
      <c r="A1108" s="16" t="s">
        <v>133</v>
      </c>
      <c r="B1108" s="8" t="s">
        <v>74</v>
      </c>
      <c r="C1108" s="8" t="s">
        <v>8</v>
      </c>
      <c r="D1108" s="6" t="s">
        <v>673</v>
      </c>
      <c r="E1108" s="6" t="s">
        <v>134</v>
      </c>
      <c r="F1108" s="25">
        <f t="shared" si="351"/>
        <v>131347.70000000001</v>
      </c>
      <c r="G1108" s="46">
        <f t="shared" ref="G1108" si="357">G1109</f>
        <v>131347.70000000001</v>
      </c>
      <c r="H1108" s="59">
        <f t="shared" si="353"/>
        <v>100</v>
      </c>
    </row>
    <row r="1109" spans="1:8" ht="19.5" thickBot="1" x14ac:dyDescent="0.3">
      <c r="A1109" s="61" t="s">
        <v>135</v>
      </c>
      <c r="B1109" s="10" t="s">
        <v>74</v>
      </c>
      <c r="C1109" s="10" t="s">
        <v>8</v>
      </c>
      <c r="D1109" s="11" t="s">
        <v>673</v>
      </c>
      <c r="E1109" s="11" t="s">
        <v>136</v>
      </c>
      <c r="F1109" s="26">
        <v>131347.70000000001</v>
      </c>
      <c r="G1109" s="49">
        <v>131347.70000000001</v>
      </c>
      <c r="H1109" s="66">
        <f t="shared" si="353"/>
        <v>100</v>
      </c>
    </row>
    <row r="1110" spans="1:8" ht="19.5" thickBot="1" x14ac:dyDescent="0.3">
      <c r="A1110" s="20" t="s">
        <v>674</v>
      </c>
      <c r="B1110" s="21" t="s">
        <v>243</v>
      </c>
      <c r="C1110" s="21"/>
      <c r="D1110" s="21"/>
      <c r="E1110" s="21"/>
      <c r="F1110" s="29">
        <f>F1111+F1125+F1142</f>
        <v>55626.2</v>
      </c>
      <c r="G1110" s="29">
        <f>G1111+G1125+G1142</f>
        <v>55625.5</v>
      </c>
      <c r="H1110" s="68">
        <f t="shared" si="353"/>
        <v>99.998741600181219</v>
      </c>
    </row>
    <row r="1111" spans="1:8" ht="18.75" x14ac:dyDescent="0.25">
      <c r="A1111" s="58" t="s">
        <v>675</v>
      </c>
      <c r="B1111" s="5" t="s">
        <v>243</v>
      </c>
      <c r="C1111" s="5" t="s">
        <v>6</v>
      </c>
      <c r="D1111" s="12"/>
      <c r="E1111" s="12"/>
      <c r="F1111" s="24">
        <f t="shared" ref="F1111:G1116" si="358">F1112</f>
        <v>33046</v>
      </c>
      <c r="G1111" s="24">
        <f t="shared" si="358"/>
        <v>33045.300000000003</v>
      </c>
      <c r="H1111" s="65">
        <f t="shared" si="353"/>
        <v>99.997881740604015</v>
      </c>
    </row>
    <row r="1112" spans="1:8" ht="93.75" x14ac:dyDescent="0.25">
      <c r="A1112" s="16" t="s">
        <v>120</v>
      </c>
      <c r="B1112" s="8" t="s">
        <v>243</v>
      </c>
      <c r="C1112" s="8" t="s">
        <v>6</v>
      </c>
      <c r="D1112" s="8" t="s">
        <v>121</v>
      </c>
      <c r="E1112" s="8"/>
      <c r="F1112" s="25">
        <f>F1113+F1118</f>
        <v>33046</v>
      </c>
      <c r="G1112" s="25">
        <f>G1113+G1118</f>
        <v>33045.300000000003</v>
      </c>
      <c r="H1112" s="59">
        <f t="shared" si="353"/>
        <v>99.997881740604015</v>
      </c>
    </row>
    <row r="1113" spans="1:8" ht="93.75" x14ac:dyDescent="0.25">
      <c r="A1113" s="16" t="s">
        <v>676</v>
      </c>
      <c r="B1113" s="8" t="s">
        <v>243</v>
      </c>
      <c r="C1113" s="8" t="s">
        <v>6</v>
      </c>
      <c r="D1113" s="6" t="s">
        <v>677</v>
      </c>
      <c r="E1113" s="6"/>
      <c r="F1113" s="25">
        <f t="shared" si="358"/>
        <v>32546</v>
      </c>
      <c r="G1113" s="25">
        <f t="shared" si="358"/>
        <v>32546</v>
      </c>
      <c r="H1113" s="59">
        <f t="shared" si="353"/>
        <v>100</v>
      </c>
    </row>
    <row r="1114" spans="1:8" ht="75" x14ac:dyDescent="0.25">
      <c r="A1114" s="16" t="s">
        <v>678</v>
      </c>
      <c r="B1114" s="8" t="s">
        <v>243</v>
      </c>
      <c r="C1114" s="8" t="s">
        <v>6</v>
      </c>
      <c r="D1114" s="6" t="s">
        <v>679</v>
      </c>
      <c r="E1114" s="7"/>
      <c r="F1114" s="25">
        <f t="shared" si="358"/>
        <v>32546</v>
      </c>
      <c r="G1114" s="25">
        <f t="shared" si="358"/>
        <v>32546</v>
      </c>
      <c r="H1114" s="59">
        <f t="shared" si="353"/>
        <v>100</v>
      </c>
    </row>
    <row r="1115" spans="1:8" ht="243.75" x14ac:dyDescent="0.25">
      <c r="A1115" s="16" t="s">
        <v>680</v>
      </c>
      <c r="B1115" s="8" t="s">
        <v>243</v>
      </c>
      <c r="C1115" s="8" t="s">
        <v>6</v>
      </c>
      <c r="D1115" s="6" t="s">
        <v>681</v>
      </c>
      <c r="E1115" s="7"/>
      <c r="F1115" s="25">
        <f t="shared" si="358"/>
        <v>32546</v>
      </c>
      <c r="G1115" s="46">
        <f t="shared" ref="G1115" si="359">G1116</f>
        <v>32546</v>
      </c>
      <c r="H1115" s="59">
        <f t="shared" si="353"/>
        <v>100</v>
      </c>
    </row>
    <row r="1116" spans="1:8" ht="56.25" x14ac:dyDescent="0.25">
      <c r="A1116" s="16" t="s">
        <v>29</v>
      </c>
      <c r="B1116" s="8" t="s">
        <v>243</v>
      </c>
      <c r="C1116" s="8" t="s">
        <v>6</v>
      </c>
      <c r="D1116" s="6" t="s">
        <v>681</v>
      </c>
      <c r="E1116" s="6" t="s">
        <v>30</v>
      </c>
      <c r="F1116" s="25">
        <f t="shared" si="358"/>
        <v>32546</v>
      </c>
      <c r="G1116" s="46">
        <f t="shared" ref="G1116" si="360">G1117</f>
        <v>32546</v>
      </c>
      <c r="H1116" s="59">
        <f t="shared" si="353"/>
        <v>100</v>
      </c>
    </row>
    <row r="1117" spans="1:8" ht="56.25" x14ac:dyDescent="0.25">
      <c r="A1117" s="16" t="s">
        <v>31</v>
      </c>
      <c r="B1117" s="8" t="s">
        <v>243</v>
      </c>
      <c r="C1117" s="8" t="s">
        <v>6</v>
      </c>
      <c r="D1117" s="6" t="s">
        <v>681</v>
      </c>
      <c r="E1117" s="6" t="s">
        <v>32</v>
      </c>
      <c r="F1117" s="25">
        <v>32546</v>
      </c>
      <c r="G1117" s="47">
        <v>32546</v>
      </c>
      <c r="H1117" s="59">
        <f t="shared" si="353"/>
        <v>100</v>
      </c>
    </row>
    <row r="1118" spans="1:8" ht="43.5" customHeight="1" x14ac:dyDescent="0.25">
      <c r="A1118" s="16" t="s">
        <v>737</v>
      </c>
      <c r="B1118" s="8" t="s">
        <v>243</v>
      </c>
      <c r="C1118" s="8" t="s">
        <v>6</v>
      </c>
      <c r="D1118" s="6">
        <v>1330000000</v>
      </c>
      <c r="E1118" s="6"/>
      <c r="F1118" s="25">
        <f>F1119+F1124</f>
        <v>500</v>
      </c>
      <c r="G1118" s="25">
        <f>G1119+G1124</f>
        <v>499.3</v>
      </c>
      <c r="H1118" s="59">
        <f t="shared" si="353"/>
        <v>99.86</v>
      </c>
    </row>
    <row r="1119" spans="1:8" ht="75" x14ac:dyDescent="0.25">
      <c r="A1119" s="16" t="s">
        <v>736</v>
      </c>
      <c r="B1119" s="8" t="s">
        <v>243</v>
      </c>
      <c r="C1119" s="8" t="s">
        <v>6</v>
      </c>
      <c r="D1119" s="6">
        <v>1330773050</v>
      </c>
      <c r="E1119" s="6"/>
      <c r="F1119" s="25">
        <f>F1120</f>
        <v>5</v>
      </c>
      <c r="G1119" s="25">
        <f>G1120</f>
        <v>5</v>
      </c>
      <c r="H1119" s="59">
        <f t="shared" si="353"/>
        <v>100</v>
      </c>
    </row>
    <row r="1120" spans="1:8" ht="56.25" x14ac:dyDescent="0.25">
      <c r="A1120" s="16" t="s">
        <v>133</v>
      </c>
      <c r="B1120" s="8" t="s">
        <v>243</v>
      </c>
      <c r="C1120" s="8" t="s">
        <v>6</v>
      </c>
      <c r="D1120" s="6">
        <v>1330773050</v>
      </c>
      <c r="E1120" s="6">
        <v>600</v>
      </c>
      <c r="F1120" s="25">
        <f>F1121</f>
        <v>5</v>
      </c>
      <c r="G1120" s="25">
        <f>G1121</f>
        <v>5</v>
      </c>
      <c r="H1120" s="59">
        <f t="shared" si="353"/>
        <v>100</v>
      </c>
    </row>
    <row r="1121" spans="1:12" ht="18.75" x14ac:dyDescent="0.25">
      <c r="A1121" s="16" t="s">
        <v>386</v>
      </c>
      <c r="B1121" s="8" t="s">
        <v>243</v>
      </c>
      <c r="C1121" s="8" t="s">
        <v>6</v>
      </c>
      <c r="D1121" s="6">
        <v>1330773050</v>
      </c>
      <c r="E1121" s="6">
        <v>620</v>
      </c>
      <c r="F1121" s="25">
        <v>5</v>
      </c>
      <c r="G1121" s="25">
        <v>5</v>
      </c>
      <c r="H1121" s="59">
        <f t="shared" si="353"/>
        <v>100</v>
      </c>
    </row>
    <row r="1122" spans="1:12" ht="75" x14ac:dyDescent="0.25">
      <c r="A1122" s="16" t="s">
        <v>736</v>
      </c>
      <c r="B1122" s="8" t="s">
        <v>243</v>
      </c>
      <c r="C1122" s="8" t="s">
        <v>6</v>
      </c>
      <c r="D1122" s="6" t="s">
        <v>735</v>
      </c>
      <c r="E1122" s="6"/>
      <c r="F1122" s="25">
        <f>F1123</f>
        <v>495</v>
      </c>
      <c r="G1122" s="25">
        <f>G1123</f>
        <v>494.3</v>
      </c>
      <c r="H1122" s="59">
        <f t="shared" si="353"/>
        <v>99.858585858585855</v>
      </c>
    </row>
    <row r="1123" spans="1:12" ht="56.25" x14ac:dyDescent="0.25">
      <c r="A1123" s="16" t="s">
        <v>133</v>
      </c>
      <c r="B1123" s="8" t="s">
        <v>243</v>
      </c>
      <c r="C1123" s="8" t="s">
        <v>6</v>
      </c>
      <c r="D1123" s="6" t="s">
        <v>735</v>
      </c>
      <c r="E1123" s="6">
        <v>600</v>
      </c>
      <c r="F1123" s="25">
        <f>F1124</f>
        <v>495</v>
      </c>
      <c r="G1123" s="25">
        <f>G1124</f>
        <v>494.3</v>
      </c>
      <c r="H1123" s="59">
        <f t="shared" si="353"/>
        <v>99.858585858585855</v>
      </c>
    </row>
    <row r="1124" spans="1:12" ht="18.75" x14ac:dyDescent="0.25">
      <c r="A1124" s="16" t="s">
        <v>386</v>
      </c>
      <c r="B1124" s="8" t="s">
        <v>243</v>
      </c>
      <c r="C1124" s="8" t="s">
        <v>6</v>
      </c>
      <c r="D1124" s="6" t="s">
        <v>735</v>
      </c>
      <c r="E1124" s="6">
        <v>620</v>
      </c>
      <c r="F1124" s="25">
        <v>495</v>
      </c>
      <c r="G1124" s="25">
        <v>494.3</v>
      </c>
      <c r="H1124" s="59">
        <f t="shared" si="353"/>
        <v>99.858585858585855</v>
      </c>
    </row>
    <row r="1125" spans="1:12" ht="18.75" x14ac:dyDescent="0.25">
      <c r="A1125" s="16" t="s">
        <v>682</v>
      </c>
      <c r="B1125" s="8" t="s">
        <v>243</v>
      </c>
      <c r="C1125" s="8" t="s">
        <v>8</v>
      </c>
      <c r="D1125" s="9"/>
      <c r="E1125" s="9"/>
      <c r="F1125" s="25">
        <f>F1126</f>
        <v>19554</v>
      </c>
      <c r="G1125" s="25">
        <f>G1126</f>
        <v>19554</v>
      </c>
      <c r="H1125" s="59">
        <f t="shared" si="353"/>
        <v>100</v>
      </c>
    </row>
    <row r="1126" spans="1:12" ht="93.75" x14ac:dyDescent="0.25">
      <c r="A1126" s="16" t="s">
        <v>120</v>
      </c>
      <c r="B1126" s="8" t="s">
        <v>243</v>
      </c>
      <c r="C1126" s="8" t="s">
        <v>8</v>
      </c>
      <c r="D1126" s="8" t="s">
        <v>121</v>
      </c>
      <c r="E1126" s="8"/>
      <c r="F1126" s="25">
        <f>F1127+F1135</f>
        <v>19554</v>
      </c>
      <c r="G1126" s="25">
        <f>G1127+G1135</f>
        <v>19554</v>
      </c>
      <c r="H1126" s="59">
        <f t="shared" si="353"/>
        <v>100</v>
      </c>
    </row>
    <row r="1127" spans="1:12" ht="93.75" x14ac:dyDescent="0.25">
      <c r="A1127" s="16" t="s">
        <v>676</v>
      </c>
      <c r="B1127" s="8" t="s">
        <v>243</v>
      </c>
      <c r="C1127" s="8" t="s">
        <v>8</v>
      </c>
      <c r="D1127" s="6" t="s">
        <v>677</v>
      </c>
      <c r="E1127" s="6"/>
      <c r="F1127" s="25">
        <f>F1128</f>
        <v>19454</v>
      </c>
      <c r="G1127" s="25">
        <f>G1128</f>
        <v>19454</v>
      </c>
      <c r="H1127" s="59">
        <f t="shared" si="353"/>
        <v>100</v>
      </c>
    </row>
    <row r="1128" spans="1:12" ht="75" x14ac:dyDescent="0.25">
      <c r="A1128" s="16" t="s">
        <v>678</v>
      </c>
      <c r="B1128" s="8" t="s">
        <v>243</v>
      </c>
      <c r="C1128" s="8" t="s">
        <v>8</v>
      </c>
      <c r="D1128" s="6" t="s">
        <v>679</v>
      </c>
      <c r="E1128" s="7"/>
      <c r="F1128" s="25">
        <f>F1129+F1132</f>
        <v>19454</v>
      </c>
      <c r="G1128" s="25">
        <f>G1129+G1132</f>
        <v>19454</v>
      </c>
      <c r="H1128" s="59">
        <f t="shared" si="353"/>
        <v>100</v>
      </c>
    </row>
    <row r="1129" spans="1:12" ht="234.75" customHeight="1" x14ac:dyDescent="0.25">
      <c r="A1129" s="16" t="s">
        <v>680</v>
      </c>
      <c r="B1129" s="8" t="s">
        <v>243</v>
      </c>
      <c r="C1129" s="8" t="s">
        <v>8</v>
      </c>
      <c r="D1129" s="6" t="s">
        <v>681</v>
      </c>
      <c r="E1129" s="7"/>
      <c r="F1129" s="25">
        <f>F1130</f>
        <v>2454</v>
      </c>
      <c r="G1129" s="46">
        <f t="shared" ref="G1129" si="361">G1130</f>
        <v>2454</v>
      </c>
      <c r="H1129" s="59">
        <f t="shared" si="353"/>
        <v>100</v>
      </c>
    </row>
    <row r="1130" spans="1:12" ht="56.25" x14ac:dyDescent="0.25">
      <c r="A1130" s="16" t="s">
        <v>29</v>
      </c>
      <c r="B1130" s="8" t="s">
        <v>243</v>
      </c>
      <c r="C1130" s="8" t="s">
        <v>8</v>
      </c>
      <c r="D1130" s="6" t="s">
        <v>681</v>
      </c>
      <c r="E1130" s="6" t="s">
        <v>30</v>
      </c>
      <c r="F1130" s="25">
        <f>F1131</f>
        <v>2454</v>
      </c>
      <c r="G1130" s="46">
        <f t="shared" ref="G1130" si="362">G1131</f>
        <v>2454</v>
      </c>
      <c r="H1130" s="59">
        <f t="shared" si="353"/>
        <v>100</v>
      </c>
      <c r="J1130" s="71"/>
      <c r="L1130" s="71"/>
    </row>
    <row r="1131" spans="1:12" ht="56.25" x14ac:dyDescent="0.25">
      <c r="A1131" s="16" t="s">
        <v>31</v>
      </c>
      <c r="B1131" s="8" t="s">
        <v>243</v>
      </c>
      <c r="C1131" s="8" t="s">
        <v>8</v>
      </c>
      <c r="D1131" s="6" t="s">
        <v>681</v>
      </c>
      <c r="E1131" s="6" t="s">
        <v>32</v>
      </c>
      <c r="F1131" s="25">
        <v>2454</v>
      </c>
      <c r="G1131" s="47">
        <v>2454</v>
      </c>
      <c r="H1131" s="59">
        <f t="shared" si="353"/>
        <v>100</v>
      </c>
    </row>
    <row r="1132" spans="1:12" ht="56.25" x14ac:dyDescent="0.25">
      <c r="A1132" s="16" t="s">
        <v>683</v>
      </c>
      <c r="B1132" s="8" t="s">
        <v>243</v>
      </c>
      <c r="C1132" s="8" t="s">
        <v>8</v>
      </c>
      <c r="D1132" s="6" t="s">
        <v>684</v>
      </c>
      <c r="E1132" s="7"/>
      <c r="F1132" s="25">
        <f>F1133</f>
        <v>17000</v>
      </c>
      <c r="G1132" s="46">
        <f t="shared" ref="G1132" si="363">G1133</f>
        <v>17000</v>
      </c>
      <c r="H1132" s="59">
        <f t="shared" si="353"/>
        <v>100</v>
      </c>
    </row>
    <row r="1133" spans="1:12" ht="56.25" x14ac:dyDescent="0.25">
      <c r="A1133" s="16" t="s">
        <v>133</v>
      </c>
      <c r="B1133" s="8" t="s">
        <v>243</v>
      </c>
      <c r="C1133" s="8" t="s">
        <v>8</v>
      </c>
      <c r="D1133" s="6" t="s">
        <v>684</v>
      </c>
      <c r="E1133" s="6" t="s">
        <v>134</v>
      </c>
      <c r="F1133" s="25">
        <f>F1134</f>
        <v>17000</v>
      </c>
      <c r="G1133" s="46">
        <f t="shared" ref="G1133" si="364">G1134</f>
        <v>17000</v>
      </c>
      <c r="H1133" s="59">
        <f t="shared" si="353"/>
        <v>100</v>
      </c>
    </row>
    <row r="1134" spans="1:12" ht="18.75" x14ac:dyDescent="0.25">
      <c r="A1134" s="16" t="s">
        <v>386</v>
      </c>
      <c r="B1134" s="8" t="s">
        <v>243</v>
      </c>
      <c r="C1134" s="8" t="s">
        <v>8</v>
      </c>
      <c r="D1134" s="6" t="s">
        <v>684</v>
      </c>
      <c r="E1134" s="6" t="s">
        <v>387</v>
      </c>
      <c r="F1134" s="25">
        <f>17000</f>
        <v>17000</v>
      </c>
      <c r="G1134" s="47">
        <v>17000</v>
      </c>
      <c r="H1134" s="59">
        <f t="shared" si="353"/>
        <v>100</v>
      </c>
    </row>
    <row r="1135" spans="1:12" ht="37.5" x14ac:dyDescent="0.25">
      <c r="A1135" s="16" t="s">
        <v>737</v>
      </c>
      <c r="B1135" s="8" t="s">
        <v>243</v>
      </c>
      <c r="C1135" s="8" t="s">
        <v>8</v>
      </c>
      <c r="D1135" s="6">
        <v>1330000000</v>
      </c>
      <c r="E1135" s="6"/>
      <c r="F1135" s="25">
        <f>F1136+F1141</f>
        <v>100</v>
      </c>
      <c r="G1135" s="25">
        <f>G1136+G1141</f>
        <v>100</v>
      </c>
      <c r="H1135" s="59">
        <f t="shared" ref="H1135:H1141" si="365">G1135/F1135*100</f>
        <v>100</v>
      </c>
    </row>
    <row r="1136" spans="1:12" ht="75" x14ac:dyDescent="0.25">
      <c r="A1136" s="16" t="s">
        <v>736</v>
      </c>
      <c r="B1136" s="8" t="s">
        <v>243</v>
      </c>
      <c r="C1136" s="8" t="s">
        <v>8</v>
      </c>
      <c r="D1136" s="6">
        <v>1330773050</v>
      </c>
      <c r="E1136" s="6"/>
      <c r="F1136" s="25">
        <f>F1137</f>
        <v>1</v>
      </c>
      <c r="G1136" s="25">
        <f>G1137</f>
        <v>1</v>
      </c>
      <c r="H1136" s="59">
        <f t="shared" si="365"/>
        <v>100</v>
      </c>
    </row>
    <row r="1137" spans="1:8" ht="56.25" x14ac:dyDescent="0.25">
      <c r="A1137" s="16" t="s">
        <v>133</v>
      </c>
      <c r="B1137" s="8" t="s">
        <v>243</v>
      </c>
      <c r="C1137" s="8" t="s">
        <v>8</v>
      </c>
      <c r="D1137" s="6">
        <v>1330773050</v>
      </c>
      <c r="E1137" s="6">
        <v>600</v>
      </c>
      <c r="F1137" s="25">
        <f>F1138</f>
        <v>1</v>
      </c>
      <c r="G1137" s="25">
        <f>G1138</f>
        <v>1</v>
      </c>
      <c r="H1137" s="59">
        <f t="shared" si="365"/>
        <v>100</v>
      </c>
    </row>
    <row r="1138" spans="1:8" ht="18.75" x14ac:dyDescent="0.25">
      <c r="A1138" s="16" t="s">
        <v>386</v>
      </c>
      <c r="B1138" s="8" t="s">
        <v>243</v>
      </c>
      <c r="C1138" s="8" t="s">
        <v>8</v>
      </c>
      <c r="D1138" s="6">
        <v>1330773050</v>
      </c>
      <c r="E1138" s="6">
        <v>620</v>
      </c>
      <c r="F1138" s="25">
        <v>1</v>
      </c>
      <c r="G1138" s="25">
        <v>1</v>
      </c>
      <c r="H1138" s="59">
        <f t="shared" si="365"/>
        <v>100</v>
      </c>
    </row>
    <row r="1139" spans="1:8" ht="75" x14ac:dyDescent="0.25">
      <c r="A1139" s="16" t="s">
        <v>736</v>
      </c>
      <c r="B1139" s="8" t="s">
        <v>243</v>
      </c>
      <c r="C1139" s="8" t="s">
        <v>8</v>
      </c>
      <c r="D1139" s="6" t="s">
        <v>735</v>
      </c>
      <c r="E1139" s="6"/>
      <c r="F1139" s="25">
        <f>F1140</f>
        <v>99</v>
      </c>
      <c r="G1139" s="25">
        <f>G1140</f>
        <v>99</v>
      </c>
      <c r="H1139" s="59">
        <f t="shared" si="365"/>
        <v>100</v>
      </c>
    </row>
    <row r="1140" spans="1:8" ht="56.25" x14ac:dyDescent="0.25">
      <c r="A1140" s="16" t="s">
        <v>133</v>
      </c>
      <c r="B1140" s="8" t="s">
        <v>243</v>
      </c>
      <c r="C1140" s="8" t="s">
        <v>8</v>
      </c>
      <c r="D1140" s="6" t="s">
        <v>735</v>
      </c>
      <c r="E1140" s="6">
        <v>600</v>
      </c>
      <c r="F1140" s="25">
        <f>F1141</f>
        <v>99</v>
      </c>
      <c r="G1140" s="25">
        <f>G1141</f>
        <v>99</v>
      </c>
      <c r="H1140" s="59">
        <f t="shared" si="365"/>
        <v>100</v>
      </c>
    </row>
    <row r="1141" spans="1:8" ht="18.75" x14ac:dyDescent="0.25">
      <c r="A1141" s="16" t="s">
        <v>386</v>
      </c>
      <c r="B1141" s="8" t="s">
        <v>243</v>
      </c>
      <c r="C1141" s="8" t="s">
        <v>8</v>
      </c>
      <c r="D1141" s="6" t="s">
        <v>735</v>
      </c>
      <c r="E1141" s="6">
        <v>620</v>
      </c>
      <c r="F1141" s="25">
        <v>99</v>
      </c>
      <c r="G1141" s="25">
        <v>99</v>
      </c>
      <c r="H1141" s="59">
        <f t="shared" si="365"/>
        <v>100</v>
      </c>
    </row>
    <row r="1142" spans="1:8" ht="37.5" x14ac:dyDescent="0.25">
      <c r="A1142" s="16" t="s">
        <v>685</v>
      </c>
      <c r="B1142" s="8" t="s">
        <v>243</v>
      </c>
      <c r="C1142" s="8" t="s">
        <v>34</v>
      </c>
      <c r="D1142" s="9"/>
      <c r="E1142" s="9"/>
      <c r="F1142" s="25">
        <f>F1143</f>
        <v>3026.2</v>
      </c>
      <c r="G1142" s="46">
        <f t="shared" ref="G1142" si="366">G1143</f>
        <v>3026.2</v>
      </c>
      <c r="H1142" s="59">
        <f t="shared" si="353"/>
        <v>100</v>
      </c>
    </row>
    <row r="1143" spans="1:8" ht="93.75" x14ac:dyDescent="0.25">
      <c r="A1143" s="16" t="s">
        <v>120</v>
      </c>
      <c r="B1143" s="8" t="s">
        <v>243</v>
      </c>
      <c r="C1143" s="8" t="s">
        <v>34</v>
      </c>
      <c r="D1143" s="8" t="s">
        <v>121</v>
      </c>
      <c r="E1143" s="8"/>
      <c r="F1143" s="25">
        <f>F1144</f>
        <v>3026.2</v>
      </c>
      <c r="G1143" s="46">
        <f t="shared" ref="G1143" si="367">G1144</f>
        <v>3026.2</v>
      </c>
      <c r="H1143" s="59">
        <f t="shared" si="353"/>
        <v>100</v>
      </c>
    </row>
    <row r="1144" spans="1:8" ht="93.75" x14ac:dyDescent="0.25">
      <c r="A1144" s="16" t="s">
        <v>676</v>
      </c>
      <c r="B1144" s="8" t="s">
        <v>243</v>
      </c>
      <c r="C1144" s="8" t="s">
        <v>34</v>
      </c>
      <c r="D1144" s="6" t="s">
        <v>677</v>
      </c>
      <c r="E1144" s="6"/>
      <c r="F1144" s="25">
        <f>F1145+F1149</f>
        <v>3026.2</v>
      </c>
      <c r="G1144" s="46">
        <f t="shared" ref="G1144" si="368">G1145+G1149</f>
        <v>3026.2</v>
      </c>
      <c r="H1144" s="59">
        <f t="shared" si="353"/>
        <v>100</v>
      </c>
    </row>
    <row r="1145" spans="1:8" ht="75" x14ac:dyDescent="0.25">
      <c r="A1145" s="16" t="s">
        <v>678</v>
      </c>
      <c r="B1145" s="8" t="s">
        <v>243</v>
      </c>
      <c r="C1145" s="8" t="s">
        <v>34</v>
      </c>
      <c r="D1145" s="6" t="s">
        <v>679</v>
      </c>
      <c r="E1145" s="7"/>
      <c r="F1145" s="25">
        <f>F1146</f>
        <v>1826.2</v>
      </c>
      <c r="G1145" s="46">
        <f t="shared" ref="G1145" si="369">G1146</f>
        <v>1826.2</v>
      </c>
      <c r="H1145" s="59">
        <f t="shared" si="353"/>
        <v>100</v>
      </c>
    </row>
    <row r="1146" spans="1:8" ht="243.75" x14ac:dyDescent="0.25">
      <c r="A1146" s="16" t="s">
        <v>680</v>
      </c>
      <c r="B1146" s="8" t="s">
        <v>243</v>
      </c>
      <c r="C1146" s="8" t="s">
        <v>34</v>
      </c>
      <c r="D1146" s="6" t="s">
        <v>681</v>
      </c>
      <c r="E1146" s="7"/>
      <c r="F1146" s="25">
        <f>F1147</f>
        <v>1826.2</v>
      </c>
      <c r="G1146" s="46">
        <f t="shared" ref="G1146" si="370">G1147</f>
        <v>1826.2</v>
      </c>
      <c r="H1146" s="59">
        <f t="shared" si="353"/>
        <v>100</v>
      </c>
    </row>
    <row r="1147" spans="1:8" ht="56.25" x14ac:dyDescent="0.25">
      <c r="A1147" s="16" t="s">
        <v>29</v>
      </c>
      <c r="B1147" s="8" t="s">
        <v>243</v>
      </c>
      <c r="C1147" s="8" t="s">
        <v>34</v>
      </c>
      <c r="D1147" s="6" t="s">
        <v>681</v>
      </c>
      <c r="E1147" s="6" t="s">
        <v>30</v>
      </c>
      <c r="F1147" s="25">
        <f>F1148</f>
        <v>1826.2</v>
      </c>
      <c r="G1147" s="46">
        <f t="shared" ref="G1147" si="371">G1148</f>
        <v>1826.2</v>
      </c>
      <c r="H1147" s="59">
        <f t="shared" si="353"/>
        <v>100</v>
      </c>
    </row>
    <row r="1148" spans="1:8" ht="56.25" x14ac:dyDescent="0.25">
      <c r="A1148" s="16" t="s">
        <v>31</v>
      </c>
      <c r="B1148" s="8" t="s">
        <v>243</v>
      </c>
      <c r="C1148" s="8" t="s">
        <v>34</v>
      </c>
      <c r="D1148" s="6" t="s">
        <v>681</v>
      </c>
      <c r="E1148" s="6" t="s">
        <v>32</v>
      </c>
      <c r="F1148" s="25">
        <v>1826.2</v>
      </c>
      <c r="G1148" s="47">
        <v>1826.2</v>
      </c>
      <c r="H1148" s="59">
        <f t="shared" si="353"/>
        <v>100</v>
      </c>
    </row>
    <row r="1149" spans="1:8" ht="150" x14ac:dyDescent="0.25">
      <c r="A1149" s="16" t="s">
        <v>686</v>
      </c>
      <c r="B1149" s="8" t="s">
        <v>243</v>
      </c>
      <c r="C1149" s="8" t="s">
        <v>34</v>
      </c>
      <c r="D1149" s="6" t="s">
        <v>687</v>
      </c>
      <c r="E1149" s="7"/>
      <c r="F1149" s="25">
        <f>F1150</f>
        <v>1200</v>
      </c>
      <c r="G1149" s="46">
        <f t="shared" ref="G1149" si="372">G1150</f>
        <v>1200</v>
      </c>
      <c r="H1149" s="59">
        <f t="shared" si="353"/>
        <v>100</v>
      </c>
    </row>
    <row r="1150" spans="1:8" ht="243.75" x14ac:dyDescent="0.25">
      <c r="A1150" s="16" t="s">
        <v>680</v>
      </c>
      <c r="B1150" s="8" t="s">
        <v>243</v>
      </c>
      <c r="C1150" s="8" t="s">
        <v>34</v>
      </c>
      <c r="D1150" s="6" t="s">
        <v>688</v>
      </c>
      <c r="E1150" s="7"/>
      <c r="F1150" s="25">
        <f>F1151</f>
        <v>1200</v>
      </c>
      <c r="G1150" s="46">
        <f t="shared" ref="G1150" si="373">G1151</f>
        <v>1200</v>
      </c>
      <c r="H1150" s="59">
        <f t="shared" si="353"/>
        <v>100</v>
      </c>
    </row>
    <row r="1151" spans="1:8" ht="56.25" x14ac:dyDescent="0.25">
      <c r="A1151" s="16" t="s">
        <v>29</v>
      </c>
      <c r="B1151" s="8" t="s">
        <v>243</v>
      </c>
      <c r="C1151" s="8" t="s">
        <v>34</v>
      </c>
      <c r="D1151" s="6" t="s">
        <v>688</v>
      </c>
      <c r="E1151" s="6" t="s">
        <v>30</v>
      </c>
      <c r="F1151" s="25">
        <f>F1152</f>
        <v>1200</v>
      </c>
      <c r="G1151" s="46">
        <f t="shared" ref="G1151" si="374">G1152</f>
        <v>1200</v>
      </c>
      <c r="H1151" s="59">
        <f t="shared" si="353"/>
        <v>100</v>
      </c>
    </row>
    <row r="1152" spans="1:8" ht="57" thickBot="1" x14ac:dyDescent="0.3">
      <c r="A1152" s="64" t="s">
        <v>31</v>
      </c>
      <c r="B1152" s="10" t="s">
        <v>243</v>
      </c>
      <c r="C1152" s="10" t="s">
        <v>34</v>
      </c>
      <c r="D1152" s="11" t="s">
        <v>688</v>
      </c>
      <c r="E1152" s="11" t="s">
        <v>32</v>
      </c>
      <c r="F1152" s="26">
        <v>1200</v>
      </c>
      <c r="G1152" s="49">
        <v>1200</v>
      </c>
      <c r="H1152" s="66">
        <f t="shared" si="353"/>
        <v>100</v>
      </c>
    </row>
    <row r="1153" spans="1:8" ht="38.25" thickBot="1" x14ac:dyDescent="0.3">
      <c r="A1153" s="20" t="s">
        <v>689</v>
      </c>
      <c r="B1153" s="21" t="s">
        <v>82</v>
      </c>
      <c r="C1153" s="21"/>
      <c r="D1153" s="21"/>
      <c r="E1153" s="21"/>
      <c r="F1153" s="29">
        <f t="shared" ref="F1153:F1159" si="375">F1154</f>
        <v>66754.3</v>
      </c>
      <c r="G1153" s="42">
        <f t="shared" ref="G1153" si="376">G1154</f>
        <v>49094.6</v>
      </c>
      <c r="H1153" s="68">
        <f t="shared" si="353"/>
        <v>73.545224801997762</v>
      </c>
    </row>
    <row r="1154" spans="1:8" ht="37.5" x14ac:dyDescent="0.25">
      <c r="A1154" s="58" t="s">
        <v>690</v>
      </c>
      <c r="B1154" s="5" t="s">
        <v>82</v>
      </c>
      <c r="C1154" s="5" t="s">
        <v>6</v>
      </c>
      <c r="D1154" s="12"/>
      <c r="E1154" s="12"/>
      <c r="F1154" s="24">
        <f t="shared" si="375"/>
        <v>66754.3</v>
      </c>
      <c r="G1154" s="45">
        <f t="shared" ref="G1154" si="377">G1155</f>
        <v>49094.6</v>
      </c>
      <c r="H1154" s="65">
        <f t="shared" si="353"/>
        <v>73.545224801997762</v>
      </c>
    </row>
    <row r="1155" spans="1:8" ht="37.5" x14ac:dyDescent="0.25">
      <c r="A1155" s="16" t="s">
        <v>9</v>
      </c>
      <c r="B1155" s="8" t="s">
        <v>82</v>
      </c>
      <c r="C1155" s="8" t="s">
        <v>6</v>
      </c>
      <c r="D1155" s="8" t="s">
        <v>10</v>
      </c>
      <c r="E1155" s="8"/>
      <c r="F1155" s="25">
        <f t="shared" si="375"/>
        <v>66754.3</v>
      </c>
      <c r="G1155" s="46">
        <f t="shared" ref="G1155" si="378">G1156</f>
        <v>49094.6</v>
      </c>
      <c r="H1155" s="59">
        <f t="shared" si="353"/>
        <v>73.545224801997762</v>
      </c>
    </row>
    <row r="1156" spans="1:8" ht="37.5" x14ac:dyDescent="0.25">
      <c r="A1156" s="16" t="s">
        <v>691</v>
      </c>
      <c r="B1156" s="8" t="s">
        <v>82</v>
      </c>
      <c r="C1156" s="8" t="s">
        <v>6</v>
      </c>
      <c r="D1156" s="6" t="s">
        <v>692</v>
      </c>
      <c r="E1156" s="6"/>
      <c r="F1156" s="25">
        <f t="shared" si="375"/>
        <v>66754.3</v>
      </c>
      <c r="G1156" s="46">
        <f t="shared" ref="G1156" si="379">G1157</f>
        <v>49094.6</v>
      </c>
      <c r="H1156" s="59">
        <f t="shared" si="353"/>
        <v>73.545224801997762</v>
      </c>
    </row>
    <row r="1157" spans="1:8" ht="37.5" x14ac:dyDescent="0.25">
      <c r="A1157" s="16" t="s">
        <v>693</v>
      </c>
      <c r="B1157" s="8" t="s">
        <v>82</v>
      </c>
      <c r="C1157" s="8" t="s">
        <v>6</v>
      </c>
      <c r="D1157" s="6" t="s">
        <v>694</v>
      </c>
      <c r="E1157" s="7"/>
      <c r="F1157" s="25">
        <f t="shared" si="375"/>
        <v>66754.3</v>
      </c>
      <c r="G1157" s="46">
        <f t="shared" ref="G1157" si="380">G1158</f>
        <v>49094.6</v>
      </c>
      <c r="H1157" s="59">
        <f t="shared" si="353"/>
        <v>73.545224801997762</v>
      </c>
    </row>
    <row r="1158" spans="1:8" ht="18.75" x14ac:dyDescent="0.25">
      <c r="A1158" s="16" t="s">
        <v>695</v>
      </c>
      <c r="B1158" s="8" t="s">
        <v>82</v>
      </c>
      <c r="C1158" s="8" t="s">
        <v>6</v>
      </c>
      <c r="D1158" s="6" t="s">
        <v>696</v>
      </c>
      <c r="E1158" s="7"/>
      <c r="F1158" s="25">
        <f t="shared" si="375"/>
        <v>66754.3</v>
      </c>
      <c r="G1158" s="46">
        <f t="shared" ref="G1158" si="381">G1159</f>
        <v>49094.6</v>
      </c>
      <c r="H1158" s="59">
        <f t="shared" si="353"/>
        <v>73.545224801997762</v>
      </c>
    </row>
    <row r="1159" spans="1:8" ht="37.5" x14ac:dyDescent="0.25">
      <c r="A1159" s="16" t="s">
        <v>689</v>
      </c>
      <c r="B1159" s="8" t="s">
        <v>82</v>
      </c>
      <c r="C1159" s="8" t="s">
        <v>6</v>
      </c>
      <c r="D1159" s="6" t="s">
        <v>696</v>
      </c>
      <c r="E1159" s="6" t="s">
        <v>697</v>
      </c>
      <c r="F1159" s="25">
        <f t="shared" si="375"/>
        <v>66754.3</v>
      </c>
      <c r="G1159" s="46">
        <f t="shared" ref="G1159" si="382">G1160</f>
        <v>49094.6</v>
      </c>
      <c r="H1159" s="59">
        <f t="shared" si="353"/>
        <v>73.545224801997762</v>
      </c>
    </row>
    <row r="1160" spans="1:8" ht="19.5" thickBot="1" x14ac:dyDescent="0.3">
      <c r="A1160" s="17" t="s">
        <v>695</v>
      </c>
      <c r="B1160" s="18" t="s">
        <v>82</v>
      </c>
      <c r="C1160" s="18" t="s">
        <v>6</v>
      </c>
      <c r="D1160" s="19" t="s">
        <v>696</v>
      </c>
      <c r="E1160" s="19" t="s">
        <v>698</v>
      </c>
      <c r="F1160" s="27">
        <v>66754.3</v>
      </c>
      <c r="G1160" s="28">
        <v>49094.6</v>
      </c>
      <c r="H1160" s="56">
        <f t="shared" si="353"/>
        <v>73.545224801997762</v>
      </c>
    </row>
    <row r="1161" spans="1:8" ht="36" customHeight="1" thickBot="1" x14ac:dyDescent="0.3">
      <c r="A1161" s="76" t="s">
        <v>699</v>
      </c>
      <c r="B1161" s="77"/>
      <c r="C1161" s="77"/>
      <c r="D1161" s="77"/>
      <c r="E1161" s="78"/>
      <c r="F1161" s="57">
        <f>F1153+F1110+F1074+F1025+F1017+F910+F682+F647+F411+F258+F213+F205+F16</f>
        <v>10699150.800000004</v>
      </c>
      <c r="G1161" s="57">
        <f>G1153+G1110+G1074+G1025+G1017+G910+G682+G647+G411+G258+G213+G205+G16</f>
        <v>10465367.900000002</v>
      </c>
      <c r="H1161" s="55">
        <f t="shared" si="353"/>
        <v>97.814939667922047</v>
      </c>
    </row>
    <row r="1162" spans="1:8" ht="15.75" x14ac:dyDescent="0.25">
      <c r="A1162" s="2"/>
      <c r="B1162" s="2"/>
      <c r="C1162" s="2"/>
      <c r="D1162" s="2"/>
      <c r="E1162" s="2"/>
      <c r="F1162" s="2"/>
      <c r="G1162" s="2"/>
      <c r="H1162" s="2"/>
    </row>
    <row r="1163" spans="1:8" ht="21.4" customHeight="1" x14ac:dyDescent="0.25">
      <c r="A1163" s="79"/>
      <c r="B1163" s="79"/>
      <c r="C1163" s="79"/>
      <c r="D1163" s="79"/>
      <c r="E1163" s="2"/>
      <c r="F1163" s="2"/>
      <c r="G1163" s="2"/>
      <c r="H1163" s="3"/>
    </row>
    <row r="1166" spans="1:8" x14ac:dyDescent="0.25">
      <c r="F1166" s="71"/>
    </row>
  </sheetData>
  <autoFilter ref="A16:I1161"/>
  <mergeCells count="11">
    <mergeCell ref="A10:I10"/>
    <mergeCell ref="A11:I11"/>
    <mergeCell ref="A1161:E1161"/>
    <mergeCell ref="A1163:D1163"/>
    <mergeCell ref="A12:H12"/>
    <mergeCell ref="A13:A14"/>
    <mergeCell ref="B13:B14"/>
    <mergeCell ref="C13:C14"/>
    <mergeCell ref="D13:D14"/>
    <mergeCell ref="E13:E14"/>
    <mergeCell ref="F13:H13"/>
  </mergeCells>
  <pageMargins left="1.1811023622047245" right="0.39370078740157483" top="0.59055118110236227" bottom="0.39370078740157483" header="0.31496062992125984" footer="0.31496062992125984"/>
  <pageSetup paperSize="9" scale="54" fitToHeight="0" orientation="portrait" useFirstPageNumber="1" r:id="rId1"/>
  <headerFooter>
    <oddHeader>&amp;C&amp;P</oddHeader>
    <oddFooter>&amp;L4/мз</oddFooter>
    <firstHeader>&amp;C1</first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 1</vt:lpstr>
      <vt:lpstr>'Результат 1'!Заголовки_для_печати</vt:lpstr>
      <vt:lpstr>'Результат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Елена П. Сухарева</cp:lastModifiedBy>
  <cp:lastPrinted>2021-06-21T13:15:30Z</cp:lastPrinted>
  <dcterms:created xsi:type="dcterms:W3CDTF">2019-11-14T09:57:24Z</dcterms:created>
  <dcterms:modified xsi:type="dcterms:W3CDTF">2021-06-21T13:27:29Z</dcterms:modified>
</cp:coreProperties>
</file>